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812"/>
  <workbookPr showInkAnnotation="0" autoCompressPictures="0"/>
  <bookViews>
    <workbookView xWindow="240" yWindow="240" windowWidth="25360" windowHeight="18780" tabRatio="500"/>
  </bookViews>
  <sheets>
    <sheet name="CODED_DATA" sheetId="1" r:id="rId1"/>
    <sheet name="SOURCE_DATA"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U122" i="3" l="1"/>
  <c r="AU121" i="3"/>
  <c r="AX120" i="3"/>
  <c r="AU120" i="3"/>
  <c r="BD119" i="3"/>
  <c r="BA119" i="3"/>
  <c r="AX119" i="3"/>
  <c r="AU119" i="3"/>
  <c r="AR119" i="3"/>
  <c r="AO119" i="3"/>
  <c r="AL119" i="3"/>
  <c r="AI119" i="3"/>
  <c r="AF119" i="3"/>
  <c r="AC119" i="3"/>
  <c r="Z119" i="3"/>
  <c r="W119" i="3"/>
  <c r="T119" i="3"/>
  <c r="Q119" i="3"/>
  <c r="N119" i="3"/>
  <c r="K119" i="3"/>
  <c r="H119" i="3"/>
  <c r="E119" i="3"/>
  <c r="BD118" i="3"/>
  <c r="BA118" i="3"/>
  <c r="AX118" i="3"/>
  <c r="AU118" i="3"/>
  <c r="AR118" i="3"/>
  <c r="AO118" i="3"/>
  <c r="AL118" i="3"/>
  <c r="AI118" i="3"/>
  <c r="AF118" i="3"/>
  <c r="AC118" i="3"/>
  <c r="Z118" i="3"/>
  <c r="W118" i="3"/>
  <c r="T118" i="3"/>
  <c r="Q118" i="3"/>
  <c r="N118" i="3"/>
  <c r="K118" i="3"/>
  <c r="H118" i="3"/>
  <c r="E118" i="3"/>
  <c r="BD117" i="3"/>
  <c r="BA117" i="3"/>
  <c r="AX117" i="3"/>
  <c r="AU117" i="3"/>
  <c r="AR117" i="3"/>
  <c r="AO117" i="3"/>
  <c r="AL117" i="3"/>
  <c r="AI117" i="3"/>
  <c r="AF117" i="3"/>
  <c r="AC117" i="3"/>
  <c r="Z117" i="3"/>
  <c r="W117" i="3"/>
  <c r="T117" i="3"/>
  <c r="Q117" i="3"/>
  <c r="N117" i="3"/>
  <c r="K117" i="3"/>
  <c r="H117" i="3"/>
  <c r="E117" i="3"/>
  <c r="BD116" i="3"/>
  <c r="BA116" i="3"/>
  <c r="AX116" i="3"/>
  <c r="AU116" i="3"/>
  <c r="AR116" i="3"/>
  <c r="AO116" i="3"/>
  <c r="AL116" i="3"/>
  <c r="AI116" i="3"/>
  <c r="AF116" i="3"/>
  <c r="AC116" i="3"/>
  <c r="Z116" i="3"/>
  <c r="W116" i="3"/>
  <c r="T116" i="3"/>
  <c r="Q116" i="3"/>
  <c r="N116" i="3"/>
  <c r="K116" i="3"/>
  <c r="H116" i="3"/>
  <c r="E116" i="3"/>
  <c r="BD115" i="3"/>
  <c r="BA115" i="3"/>
  <c r="AX115" i="3"/>
  <c r="AU115" i="3"/>
  <c r="AR115" i="3"/>
  <c r="AO115" i="3"/>
  <c r="AL115" i="3"/>
  <c r="AI115" i="3"/>
  <c r="AF115" i="3"/>
  <c r="AC115" i="3"/>
  <c r="Z115" i="3"/>
  <c r="W115" i="3"/>
  <c r="T115" i="3"/>
  <c r="Q115" i="3"/>
  <c r="N115" i="3"/>
  <c r="K115" i="3"/>
  <c r="H115" i="3"/>
  <c r="E115" i="3"/>
  <c r="BD114" i="3"/>
  <c r="BA114" i="3"/>
  <c r="AX114" i="3"/>
  <c r="AU114" i="3"/>
  <c r="AR114" i="3"/>
  <c r="AO114" i="3"/>
  <c r="AL114" i="3"/>
  <c r="AI114" i="3"/>
  <c r="AF114" i="3"/>
  <c r="AC114" i="3"/>
  <c r="Z114" i="3"/>
  <c r="W114" i="3"/>
  <c r="T114" i="3"/>
  <c r="Q114" i="3"/>
  <c r="N114" i="3"/>
  <c r="K114" i="3"/>
  <c r="H114" i="3"/>
  <c r="E114" i="3"/>
  <c r="BD113" i="3"/>
  <c r="BA113" i="3"/>
  <c r="AX113" i="3"/>
  <c r="AU113" i="3"/>
  <c r="AR113" i="3"/>
  <c r="AO113" i="3"/>
  <c r="AL113" i="3"/>
  <c r="AI113" i="3"/>
  <c r="AF113" i="3"/>
  <c r="AC113" i="3"/>
  <c r="Z113" i="3"/>
  <c r="W113" i="3"/>
  <c r="T113" i="3"/>
  <c r="Q113" i="3"/>
  <c r="N113" i="3"/>
  <c r="K113" i="3"/>
  <c r="H113" i="3"/>
  <c r="E113" i="3"/>
  <c r="BD112" i="3"/>
  <c r="BA112" i="3"/>
  <c r="AX112" i="3"/>
  <c r="AU112" i="3"/>
  <c r="AR112" i="3"/>
  <c r="AO112" i="3"/>
  <c r="AL112" i="3"/>
  <c r="AI112" i="3"/>
  <c r="AF112" i="3"/>
  <c r="AC112" i="3"/>
  <c r="Z112" i="3"/>
  <c r="W112" i="3"/>
  <c r="T112" i="3"/>
  <c r="Q112" i="3"/>
  <c r="N112" i="3"/>
  <c r="K112" i="3"/>
  <c r="H112" i="3"/>
  <c r="E112" i="3"/>
  <c r="BD111" i="3"/>
  <c r="BA111" i="3"/>
  <c r="AX111" i="3"/>
  <c r="AU111" i="3"/>
  <c r="AR111" i="3"/>
  <c r="AO111" i="3"/>
  <c r="AL111" i="3"/>
  <c r="AI111" i="3"/>
  <c r="AF111" i="3"/>
  <c r="AC111" i="3"/>
  <c r="Z111" i="3"/>
  <c r="W111" i="3"/>
  <c r="T111" i="3"/>
  <c r="Q111" i="3"/>
  <c r="N111" i="3"/>
  <c r="K111" i="3"/>
  <c r="H111" i="3"/>
  <c r="E111" i="3"/>
  <c r="BD110" i="3"/>
  <c r="BA110" i="3"/>
  <c r="AX110" i="3"/>
  <c r="AU110" i="3"/>
  <c r="AR110" i="3"/>
  <c r="AO110" i="3"/>
  <c r="AL110" i="3"/>
  <c r="AI110" i="3"/>
  <c r="AF110" i="3"/>
  <c r="AC110" i="3"/>
  <c r="Z110" i="3"/>
  <c r="W110" i="3"/>
  <c r="T110" i="3"/>
  <c r="Q110" i="3"/>
  <c r="N110" i="3"/>
  <c r="K110" i="3"/>
  <c r="H110" i="3"/>
  <c r="E110" i="3"/>
  <c r="BD109" i="3"/>
  <c r="BA109" i="3"/>
  <c r="AX109" i="3"/>
  <c r="AU109" i="3"/>
  <c r="AR109" i="3"/>
  <c r="AO109" i="3"/>
  <c r="AL109" i="3"/>
  <c r="AI109" i="3"/>
  <c r="AF109" i="3"/>
  <c r="AC109" i="3"/>
  <c r="Z109" i="3"/>
  <c r="W109" i="3"/>
  <c r="T109" i="3"/>
  <c r="Q109" i="3"/>
  <c r="N109" i="3"/>
  <c r="K109" i="3"/>
  <c r="H109" i="3"/>
  <c r="E109" i="3"/>
  <c r="BD108" i="3"/>
  <c r="BA108" i="3"/>
  <c r="AX108" i="3"/>
  <c r="AU108" i="3"/>
  <c r="AR108" i="3"/>
  <c r="AO108" i="3"/>
  <c r="AL108" i="3"/>
  <c r="AI108" i="3"/>
  <c r="AF108" i="3"/>
  <c r="AC108" i="3"/>
  <c r="Z108" i="3"/>
  <c r="W108" i="3"/>
  <c r="T108" i="3"/>
  <c r="Q108" i="3"/>
  <c r="N108" i="3"/>
  <c r="K108" i="3"/>
  <c r="H108" i="3"/>
  <c r="E108" i="3"/>
  <c r="BD107" i="3"/>
  <c r="BA107" i="3"/>
  <c r="AX107" i="3"/>
  <c r="AU107" i="3"/>
  <c r="AR107" i="3"/>
  <c r="AO107" i="3"/>
  <c r="AL107" i="3"/>
  <c r="AI107" i="3"/>
  <c r="AF107" i="3"/>
  <c r="AC107" i="3"/>
  <c r="Z107" i="3"/>
  <c r="W107" i="3"/>
  <c r="T107" i="3"/>
  <c r="Q107" i="3"/>
  <c r="N107" i="3"/>
  <c r="K107" i="3"/>
  <c r="H107" i="3"/>
  <c r="E107" i="3"/>
  <c r="BD106" i="3"/>
  <c r="BA106" i="3"/>
  <c r="AX106" i="3"/>
  <c r="AU106" i="3"/>
  <c r="AR106" i="3"/>
  <c r="AO106" i="3"/>
  <c r="AL106" i="3"/>
  <c r="AI106" i="3"/>
  <c r="AF106" i="3"/>
  <c r="AC106" i="3"/>
  <c r="Z106" i="3"/>
  <c r="W106" i="3"/>
  <c r="T106" i="3"/>
  <c r="Q106" i="3"/>
  <c r="N106" i="3"/>
  <c r="K106" i="3"/>
  <c r="H106" i="3"/>
  <c r="E106" i="3"/>
  <c r="BD105" i="3"/>
  <c r="BA105" i="3"/>
  <c r="AX105" i="3"/>
  <c r="AU105" i="3"/>
  <c r="AR105" i="3"/>
  <c r="AO105" i="3"/>
  <c r="AL105" i="3"/>
  <c r="AI105" i="3"/>
  <c r="AF105" i="3"/>
  <c r="AC105" i="3"/>
  <c r="Z105" i="3"/>
  <c r="W105" i="3"/>
  <c r="T105" i="3"/>
  <c r="Q105" i="3"/>
  <c r="N105" i="3"/>
  <c r="K105" i="3"/>
  <c r="H105" i="3"/>
  <c r="E105" i="3"/>
  <c r="BD104" i="3"/>
  <c r="BA104" i="3"/>
  <c r="AX104" i="3"/>
  <c r="AU104" i="3"/>
  <c r="AR104" i="3"/>
  <c r="AO104" i="3"/>
  <c r="AL104" i="3"/>
  <c r="AI104" i="3"/>
  <c r="AF104" i="3"/>
  <c r="AC104" i="3"/>
  <c r="Z104" i="3"/>
  <c r="W104" i="3"/>
  <c r="T104" i="3"/>
  <c r="Q104" i="3"/>
  <c r="N104" i="3"/>
  <c r="K104" i="3"/>
  <c r="H104" i="3"/>
  <c r="E104" i="3"/>
  <c r="BD103" i="3"/>
  <c r="BA103" i="3"/>
  <c r="AX103" i="3"/>
  <c r="AU103" i="3"/>
  <c r="AR103" i="3"/>
  <c r="AO103" i="3"/>
  <c r="AL103" i="3"/>
  <c r="AI103" i="3"/>
  <c r="AF103" i="3"/>
  <c r="AC103" i="3"/>
  <c r="Z103" i="3"/>
  <c r="W103" i="3"/>
  <c r="T103" i="3"/>
  <c r="Q103" i="3"/>
  <c r="N103" i="3"/>
  <c r="K103" i="3"/>
  <c r="H103" i="3"/>
  <c r="E103" i="3"/>
  <c r="BD102" i="3"/>
  <c r="BA102" i="3"/>
  <c r="AX102" i="3"/>
  <c r="AU102" i="3"/>
  <c r="AR102" i="3"/>
  <c r="AO102" i="3"/>
  <c r="AL102" i="3"/>
  <c r="AI102" i="3"/>
  <c r="AF102" i="3"/>
  <c r="AC102" i="3"/>
  <c r="Z102" i="3"/>
  <c r="W102" i="3"/>
  <c r="T102" i="3"/>
  <c r="Q102" i="3"/>
  <c r="N102" i="3"/>
  <c r="K102" i="3"/>
  <c r="H102" i="3"/>
  <c r="E102" i="3"/>
  <c r="BD101" i="3"/>
  <c r="BA101" i="3"/>
  <c r="AX101" i="3"/>
  <c r="AU101" i="3"/>
  <c r="AR101" i="3"/>
  <c r="AO101" i="3"/>
  <c r="AL101" i="3"/>
  <c r="AI101" i="3"/>
  <c r="AF101" i="3"/>
  <c r="AC101" i="3"/>
  <c r="Z101" i="3"/>
  <c r="W101" i="3"/>
  <c r="T101" i="3"/>
  <c r="Q101" i="3"/>
  <c r="N101" i="3"/>
  <c r="K101" i="3"/>
  <c r="H101" i="3"/>
  <c r="E101" i="3"/>
  <c r="BD100" i="3"/>
  <c r="BA100" i="3"/>
  <c r="AX100" i="3"/>
  <c r="AU100" i="3"/>
  <c r="AR100" i="3"/>
  <c r="AO100" i="3"/>
  <c r="AL100" i="3"/>
  <c r="AI100" i="3"/>
  <c r="AF100" i="3"/>
  <c r="AC100" i="3"/>
  <c r="Z100" i="3"/>
  <c r="W100" i="3"/>
  <c r="T100" i="3"/>
  <c r="Q100" i="3"/>
  <c r="N100" i="3"/>
  <c r="K100" i="3"/>
  <c r="H100" i="3"/>
  <c r="E100" i="3"/>
  <c r="BD99" i="3"/>
  <c r="BA99" i="3"/>
  <c r="AX99" i="3"/>
  <c r="AU99" i="3"/>
  <c r="AR99" i="3"/>
  <c r="AO99" i="3"/>
  <c r="AL99" i="3"/>
  <c r="AI99" i="3"/>
  <c r="AF99" i="3"/>
  <c r="AC99" i="3"/>
  <c r="Z99" i="3"/>
  <c r="W99" i="3"/>
  <c r="T99" i="3"/>
  <c r="Q99" i="3"/>
  <c r="N99" i="3"/>
  <c r="K99" i="3"/>
  <c r="H99" i="3"/>
  <c r="E99" i="3"/>
  <c r="BD98" i="3"/>
  <c r="BA98" i="3"/>
  <c r="AX98" i="3"/>
  <c r="AU98" i="3"/>
  <c r="AR98" i="3"/>
  <c r="AO98" i="3"/>
  <c r="AL98" i="3"/>
  <c r="AI98" i="3"/>
  <c r="AF98" i="3"/>
  <c r="AC98" i="3"/>
  <c r="Z98" i="3"/>
  <c r="W98" i="3"/>
  <c r="T98" i="3"/>
  <c r="Q98" i="3"/>
  <c r="N98" i="3"/>
  <c r="K98" i="3"/>
  <c r="H98" i="3"/>
  <c r="E98" i="3"/>
  <c r="BD97" i="3"/>
  <c r="BA97" i="3"/>
  <c r="AX97" i="3"/>
  <c r="AU97" i="3"/>
  <c r="AR97" i="3"/>
  <c r="AO97" i="3"/>
  <c r="AL97" i="3"/>
  <c r="AI97" i="3"/>
  <c r="AF97" i="3"/>
  <c r="AC97" i="3"/>
  <c r="Z97" i="3"/>
  <c r="W97" i="3"/>
  <c r="T97" i="3"/>
  <c r="Q97" i="3"/>
  <c r="N97" i="3"/>
  <c r="K97" i="3"/>
  <c r="H97" i="3"/>
  <c r="E97" i="3"/>
  <c r="BD96" i="3"/>
  <c r="BA96" i="3"/>
  <c r="AX96" i="3"/>
  <c r="AU96" i="3"/>
  <c r="AR96" i="3"/>
  <c r="AO96" i="3"/>
  <c r="AL96" i="3"/>
  <c r="AI96" i="3"/>
  <c r="AF96" i="3"/>
  <c r="AC96" i="3"/>
  <c r="Z96" i="3"/>
  <c r="W96" i="3"/>
  <c r="T96" i="3"/>
  <c r="Q96" i="3"/>
  <c r="N96" i="3"/>
  <c r="K96" i="3"/>
  <c r="H96" i="3"/>
  <c r="E96" i="3"/>
  <c r="BD95" i="3"/>
  <c r="BA95" i="3"/>
  <c r="AX95" i="3"/>
  <c r="AU95" i="3"/>
  <c r="AR95" i="3"/>
  <c r="AO95" i="3"/>
  <c r="AL95" i="3"/>
  <c r="AI95" i="3"/>
  <c r="AF95" i="3"/>
  <c r="AC95" i="3"/>
  <c r="Z95" i="3"/>
  <c r="W95" i="3"/>
  <c r="T95" i="3"/>
  <c r="Q95" i="3"/>
  <c r="N95" i="3"/>
  <c r="K95" i="3"/>
  <c r="H95" i="3"/>
  <c r="E95" i="3"/>
  <c r="BD94" i="3"/>
  <c r="BA94" i="3"/>
  <c r="AX94" i="3"/>
  <c r="AU94" i="3"/>
  <c r="AR94" i="3"/>
  <c r="AO94" i="3"/>
  <c r="AL94" i="3"/>
  <c r="AI94" i="3"/>
  <c r="AF94" i="3"/>
  <c r="AC94" i="3"/>
  <c r="Z94" i="3"/>
  <c r="W94" i="3"/>
  <c r="T94" i="3"/>
  <c r="Q94" i="3"/>
  <c r="N94" i="3"/>
  <c r="K94" i="3"/>
  <c r="H94" i="3"/>
  <c r="E94" i="3"/>
  <c r="BD93" i="3"/>
  <c r="BA93" i="3"/>
  <c r="AX93" i="3"/>
  <c r="AU93" i="3"/>
  <c r="AR93" i="3"/>
  <c r="AO93" i="3"/>
  <c r="AL93" i="3"/>
  <c r="AI93" i="3"/>
  <c r="AF93" i="3"/>
  <c r="AC93" i="3"/>
  <c r="Z93" i="3"/>
  <c r="W93" i="3"/>
  <c r="T93" i="3"/>
  <c r="Q93" i="3"/>
  <c r="N93" i="3"/>
  <c r="K93" i="3"/>
  <c r="H93" i="3"/>
  <c r="E93" i="3"/>
  <c r="BD92" i="3"/>
  <c r="BA92" i="3"/>
  <c r="AX92" i="3"/>
  <c r="AU92" i="3"/>
  <c r="AR92" i="3"/>
  <c r="AO92" i="3"/>
  <c r="AL92" i="3"/>
  <c r="AI92" i="3"/>
  <c r="AF92" i="3"/>
  <c r="AC92" i="3"/>
  <c r="Z92" i="3"/>
  <c r="W92" i="3"/>
  <c r="T92" i="3"/>
  <c r="Q92" i="3"/>
  <c r="N92" i="3"/>
  <c r="K92" i="3"/>
  <c r="H92" i="3"/>
  <c r="E92" i="3"/>
  <c r="BD91" i="3"/>
  <c r="BA91" i="3"/>
  <c r="AX91" i="3"/>
  <c r="AU91" i="3"/>
  <c r="AR91" i="3"/>
  <c r="AO91" i="3"/>
  <c r="AL91" i="3"/>
  <c r="AI91" i="3"/>
  <c r="AF91" i="3"/>
  <c r="AC91" i="3"/>
  <c r="Z91" i="3"/>
  <c r="W91" i="3"/>
  <c r="T91" i="3"/>
  <c r="Q91" i="3"/>
  <c r="N91" i="3"/>
  <c r="K91" i="3"/>
  <c r="H91" i="3"/>
  <c r="E91" i="3"/>
  <c r="BD90" i="3"/>
  <c r="BA90" i="3"/>
  <c r="AX90" i="3"/>
  <c r="AU90" i="3"/>
  <c r="AR90" i="3"/>
  <c r="AO90" i="3"/>
  <c r="AL90" i="3"/>
  <c r="AI90" i="3"/>
  <c r="AF90" i="3"/>
  <c r="AC90" i="3"/>
  <c r="Z90" i="3"/>
  <c r="W90" i="3"/>
  <c r="T90" i="3"/>
  <c r="Q90" i="3"/>
  <c r="N90" i="3"/>
  <c r="K90" i="3"/>
  <c r="H90" i="3"/>
  <c r="E90" i="3"/>
  <c r="BD89" i="3"/>
  <c r="BA89" i="3"/>
  <c r="AX89" i="3"/>
  <c r="AU89" i="3"/>
  <c r="AR89" i="3"/>
  <c r="AO89" i="3"/>
  <c r="AL89" i="3"/>
  <c r="AI89" i="3"/>
  <c r="AF89" i="3"/>
  <c r="AC89" i="3"/>
  <c r="Z89" i="3"/>
  <c r="W89" i="3"/>
  <c r="T89" i="3"/>
  <c r="Q89" i="3"/>
  <c r="N89" i="3"/>
  <c r="K89" i="3"/>
  <c r="H89" i="3"/>
  <c r="E89" i="3"/>
  <c r="BD88" i="3"/>
  <c r="BA88" i="3"/>
  <c r="AX88" i="3"/>
  <c r="AU88" i="3"/>
  <c r="AR88" i="3"/>
  <c r="AO88" i="3"/>
  <c r="AL88" i="3"/>
  <c r="AI88" i="3"/>
  <c r="AF88" i="3"/>
  <c r="AC88" i="3"/>
  <c r="Z88" i="3"/>
  <c r="W88" i="3"/>
  <c r="T88" i="3"/>
  <c r="Q88" i="3"/>
  <c r="N88" i="3"/>
  <c r="K88" i="3"/>
  <c r="H88" i="3"/>
  <c r="E88" i="3"/>
  <c r="BD87" i="3"/>
  <c r="BA87" i="3"/>
  <c r="AX87" i="3"/>
  <c r="AU87" i="3"/>
  <c r="AR87" i="3"/>
  <c r="AO87" i="3"/>
  <c r="AL87" i="3"/>
  <c r="AI87" i="3"/>
  <c r="AF87" i="3"/>
  <c r="AC87" i="3"/>
  <c r="Z87" i="3"/>
  <c r="W87" i="3"/>
  <c r="T87" i="3"/>
  <c r="Q87" i="3"/>
  <c r="N87" i="3"/>
  <c r="K87" i="3"/>
  <c r="H87" i="3"/>
  <c r="E87" i="3"/>
  <c r="BD86" i="3"/>
  <c r="BA86" i="3"/>
  <c r="AX86" i="3"/>
  <c r="AU86" i="3"/>
  <c r="AR86" i="3"/>
  <c r="AO86" i="3"/>
  <c r="AL86" i="3"/>
  <c r="AI86" i="3"/>
  <c r="AF86" i="3"/>
  <c r="AC86" i="3"/>
  <c r="Z86" i="3"/>
  <c r="W86" i="3"/>
  <c r="T86" i="3"/>
  <c r="Q86" i="3"/>
  <c r="N86" i="3"/>
  <c r="K86" i="3"/>
  <c r="H86" i="3"/>
  <c r="E86" i="3"/>
  <c r="BD85" i="3"/>
  <c r="BA85" i="3"/>
  <c r="AX85" i="3"/>
  <c r="AU85" i="3"/>
  <c r="AR85" i="3"/>
  <c r="AO85" i="3"/>
  <c r="AL85" i="3"/>
  <c r="AI85" i="3"/>
  <c r="AF85" i="3"/>
  <c r="AC85" i="3"/>
  <c r="Z85" i="3"/>
  <c r="W85" i="3"/>
  <c r="T85" i="3"/>
  <c r="Q85" i="3"/>
  <c r="N85" i="3"/>
  <c r="K85" i="3"/>
  <c r="H85" i="3"/>
  <c r="E85" i="3"/>
  <c r="BD84" i="3"/>
  <c r="BA84" i="3"/>
  <c r="AX84" i="3"/>
  <c r="AU84" i="3"/>
  <c r="AR84" i="3"/>
  <c r="AO84" i="3"/>
  <c r="AL84" i="3"/>
  <c r="AI84" i="3"/>
  <c r="AF84" i="3"/>
  <c r="AC84" i="3"/>
  <c r="Z84" i="3"/>
  <c r="W84" i="3"/>
  <c r="T84" i="3"/>
  <c r="Q84" i="3"/>
  <c r="N84" i="3"/>
  <c r="K84" i="3"/>
  <c r="H84" i="3"/>
  <c r="E84" i="3"/>
  <c r="BD83" i="3"/>
  <c r="BA83" i="3"/>
  <c r="AX83" i="3"/>
  <c r="AU83" i="3"/>
  <c r="AR83" i="3"/>
  <c r="AO83" i="3"/>
  <c r="AL83" i="3"/>
  <c r="AI83" i="3"/>
  <c r="AF83" i="3"/>
  <c r="AC83" i="3"/>
  <c r="Z83" i="3"/>
  <c r="W83" i="3"/>
  <c r="T83" i="3"/>
  <c r="Q83" i="3"/>
  <c r="N83" i="3"/>
  <c r="K83" i="3"/>
  <c r="H83" i="3"/>
  <c r="E83" i="3"/>
  <c r="BD82" i="3"/>
  <c r="BA82" i="3"/>
  <c r="AX82" i="3"/>
  <c r="AU82" i="3"/>
  <c r="AR82" i="3"/>
  <c r="AO82" i="3"/>
  <c r="AL82" i="3"/>
  <c r="AI82" i="3"/>
  <c r="AF82" i="3"/>
  <c r="AC82" i="3"/>
  <c r="Z82" i="3"/>
  <c r="W82" i="3"/>
  <c r="T82" i="3"/>
  <c r="Q82" i="3"/>
  <c r="N82" i="3"/>
  <c r="K82" i="3"/>
  <c r="H82" i="3"/>
  <c r="E82" i="3"/>
  <c r="BD81" i="3"/>
  <c r="BA81" i="3"/>
  <c r="AX81" i="3"/>
  <c r="AU81" i="3"/>
  <c r="AR81" i="3"/>
  <c r="AO81" i="3"/>
  <c r="AL81" i="3"/>
  <c r="AI81" i="3"/>
  <c r="AF81" i="3"/>
  <c r="AC81" i="3"/>
  <c r="Z81" i="3"/>
  <c r="W81" i="3"/>
  <c r="T81" i="3"/>
  <c r="Q81" i="3"/>
  <c r="N81" i="3"/>
  <c r="K81" i="3"/>
  <c r="H81" i="3"/>
  <c r="E81" i="3"/>
  <c r="BD80" i="3"/>
  <c r="BA80" i="3"/>
  <c r="AX80" i="3"/>
  <c r="AU80" i="3"/>
  <c r="AR80" i="3"/>
  <c r="AO80" i="3"/>
  <c r="AL80" i="3"/>
  <c r="AI80" i="3"/>
  <c r="AF80" i="3"/>
  <c r="AC80" i="3"/>
  <c r="Z80" i="3"/>
  <c r="W80" i="3"/>
  <c r="T80" i="3"/>
  <c r="Q80" i="3"/>
  <c r="N80" i="3"/>
  <c r="K80" i="3"/>
  <c r="H80" i="3"/>
  <c r="E80" i="3"/>
  <c r="BD79" i="3"/>
  <c r="BA79" i="3"/>
  <c r="AX79" i="3"/>
  <c r="AU79" i="3"/>
  <c r="AR79" i="3"/>
  <c r="AO79" i="3"/>
  <c r="AL79" i="3"/>
  <c r="AI79" i="3"/>
  <c r="AF79" i="3"/>
  <c r="AC79" i="3"/>
  <c r="Z79" i="3"/>
  <c r="W79" i="3"/>
  <c r="T79" i="3"/>
  <c r="Q79" i="3"/>
  <c r="N79" i="3"/>
  <c r="K79" i="3"/>
  <c r="H79" i="3"/>
  <c r="E79" i="3"/>
  <c r="BD78" i="3"/>
  <c r="BA78" i="3"/>
  <c r="AX78" i="3"/>
  <c r="AU78" i="3"/>
  <c r="AR78" i="3"/>
  <c r="AO78" i="3"/>
  <c r="AL78" i="3"/>
  <c r="AI78" i="3"/>
  <c r="AF78" i="3"/>
  <c r="AC78" i="3"/>
  <c r="Z78" i="3"/>
  <c r="W78" i="3"/>
  <c r="T78" i="3"/>
  <c r="Q78" i="3"/>
  <c r="N78" i="3"/>
  <c r="K78" i="3"/>
  <c r="H78" i="3"/>
  <c r="E78" i="3"/>
  <c r="BD77" i="3"/>
  <c r="BA77" i="3"/>
  <c r="AX77" i="3"/>
  <c r="AU77" i="3"/>
  <c r="AR77" i="3"/>
  <c r="AO77" i="3"/>
  <c r="AL77" i="3"/>
  <c r="AI77" i="3"/>
  <c r="AF77" i="3"/>
  <c r="AC77" i="3"/>
  <c r="Z77" i="3"/>
  <c r="W77" i="3"/>
  <c r="T77" i="3"/>
  <c r="Q77" i="3"/>
  <c r="N77" i="3"/>
  <c r="K77" i="3"/>
  <c r="H77" i="3"/>
  <c r="E77" i="3"/>
  <c r="BD76" i="3"/>
  <c r="BA76" i="3"/>
  <c r="AX76" i="3"/>
  <c r="AU76" i="3"/>
  <c r="AR76" i="3"/>
  <c r="AO76" i="3"/>
  <c r="AL76" i="3"/>
  <c r="AI76" i="3"/>
  <c r="AF76" i="3"/>
  <c r="AC76" i="3"/>
  <c r="Z76" i="3"/>
  <c r="W76" i="3"/>
  <c r="T76" i="3"/>
  <c r="Q76" i="3"/>
  <c r="N76" i="3"/>
  <c r="K76" i="3"/>
  <c r="H76" i="3"/>
  <c r="E76" i="3"/>
  <c r="BD75" i="3"/>
  <c r="BA75" i="3"/>
  <c r="AX75" i="3"/>
  <c r="AU75" i="3"/>
  <c r="AR75" i="3"/>
  <c r="AO75" i="3"/>
  <c r="AL75" i="3"/>
  <c r="AI75" i="3"/>
  <c r="AF75" i="3"/>
  <c r="AC75" i="3"/>
  <c r="Z75" i="3"/>
  <c r="W75" i="3"/>
  <c r="T75" i="3"/>
  <c r="Q75" i="3"/>
  <c r="N75" i="3"/>
  <c r="K75" i="3"/>
  <c r="H75" i="3"/>
  <c r="E75" i="3"/>
  <c r="BD74" i="3"/>
  <c r="BA74" i="3"/>
  <c r="AX74" i="3"/>
  <c r="AU74" i="3"/>
  <c r="AR74" i="3"/>
  <c r="AO74" i="3"/>
  <c r="AL74" i="3"/>
  <c r="AI74" i="3"/>
  <c r="AF74" i="3"/>
  <c r="AC74" i="3"/>
  <c r="Z74" i="3"/>
  <c r="W74" i="3"/>
  <c r="T74" i="3"/>
  <c r="Q74" i="3"/>
  <c r="N74" i="3"/>
  <c r="K74" i="3"/>
  <c r="H74" i="3"/>
  <c r="E74" i="3"/>
  <c r="BD73" i="3"/>
  <c r="BA73" i="3"/>
  <c r="AX73" i="3"/>
  <c r="AU73" i="3"/>
  <c r="AR73" i="3"/>
  <c r="AO73" i="3"/>
  <c r="AL73" i="3"/>
  <c r="AI73" i="3"/>
  <c r="AF73" i="3"/>
  <c r="AC73" i="3"/>
  <c r="Z73" i="3"/>
  <c r="W73" i="3"/>
  <c r="T73" i="3"/>
  <c r="Q73" i="3"/>
  <c r="N73" i="3"/>
  <c r="K73" i="3"/>
  <c r="H73" i="3"/>
  <c r="E73" i="3"/>
  <c r="BD72" i="3"/>
  <c r="BA72" i="3"/>
  <c r="AX72" i="3"/>
  <c r="AU72" i="3"/>
  <c r="AR72" i="3"/>
  <c r="AO72" i="3"/>
  <c r="AL72" i="3"/>
  <c r="AI72" i="3"/>
  <c r="AF72" i="3"/>
  <c r="AC72" i="3"/>
  <c r="Z72" i="3"/>
  <c r="W72" i="3"/>
  <c r="T72" i="3"/>
  <c r="Q72" i="3"/>
  <c r="N72" i="3"/>
  <c r="K72" i="3"/>
  <c r="H72" i="3"/>
  <c r="E72" i="3"/>
  <c r="BD71" i="3"/>
  <c r="BA71" i="3"/>
  <c r="AX71" i="3"/>
  <c r="AU71" i="3"/>
  <c r="AR71" i="3"/>
  <c r="AO71" i="3"/>
  <c r="AL71" i="3"/>
  <c r="AI71" i="3"/>
  <c r="AF71" i="3"/>
  <c r="AC71" i="3"/>
  <c r="Z71" i="3"/>
  <c r="W71" i="3"/>
  <c r="T71" i="3"/>
  <c r="Q71" i="3"/>
  <c r="N71" i="3"/>
  <c r="K71" i="3"/>
  <c r="H71" i="3"/>
  <c r="E71" i="3"/>
  <c r="BD70" i="3"/>
  <c r="BA70" i="3"/>
  <c r="AX70" i="3"/>
  <c r="AU70" i="3"/>
  <c r="AR70" i="3"/>
  <c r="AO70" i="3"/>
  <c r="AL70" i="3"/>
  <c r="AI70" i="3"/>
  <c r="AF70" i="3"/>
  <c r="AC70" i="3"/>
  <c r="Z70" i="3"/>
  <c r="W70" i="3"/>
  <c r="T70" i="3"/>
  <c r="Q70" i="3"/>
  <c r="N70" i="3"/>
  <c r="K70" i="3"/>
  <c r="H70" i="3"/>
  <c r="E70" i="3"/>
  <c r="BD69" i="3"/>
  <c r="BA69" i="3"/>
  <c r="AX69" i="3"/>
  <c r="AU69" i="3"/>
  <c r="AR69" i="3"/>
  <c r="AO69" i="3"/>
  <c r="AL69" i="3"/>
  <c r="AI69" i="3"/>
  <c r="AF69" i="3"/>
  <c r="AC69" i="3"/>
  <c r="Z69" i="3"/>
  <c r="W69" i="3"/>
  <c r="T69" i="3"/>
  <c r="Q69" i="3"/>
  <c r="N69" i="3"/>
  <c r="K69" i="3"/>
  <c r="H69" i="3"/>
  <c r="E69" i="3"/>
  <c r="BD68" i="3"/>
  <c r="BA68" i="3"/>
  <c r="AX68" i="3"/>
  <c r="AU68" i="3"/>
  <c r="AR68" i="3"/>
  <c r="AO68" i="3"/>
  <c r="AL68" i="3"/>
  <c r="AI68" i="3"/>
  <c r="AF68" i="3"/>
  <c r="AC68" i="3"/>
  <c r="Z68" i="3"/>
  <c r="W68" i="3"/>
  <c r="T68" i="3"/>
  <c r="Q68" i="3"/>
  <c r="N68" i="3"/>
  <c r="K68" i="3"/>
  <c r="H68" i="3"/>
  <c r="E68" i="3"/>
  <c r="BD67" i="3"/>
  <c r="BA67" i="3"/>
  <c r="AX67" i="3"/>
  <c r="AU67" i="3"/>
  <c r="AR67" i="3"/>
  <c r="AO67" i="3"/>
  <c r="AL67" i="3"/>
  <c r="AI67" i="3"/>
  <c r="AF67" i="3"/>
  <c r="AC67" i="3"/>
  <c r="Z67" i="3"/>
  <c r="W67" i="3"/>
  <c r="T67" i="3"/>
  <c r="Q67" i="3"/>
  <c r="N67" i="3"/>
  <c r="K67" i="3"/>
  <c r="H67" i="3"/>
  <c r="E67" i="3"/>
  <c r="BD66" i="3"/>
  <c r="BA66" i="3"/>
  <c r="AX66" i="3"/>
  <c r="AU66" i="3"/>
  <c r="AR66" i="3"/>
  <c r="AO66" i="3"/>
  <c r="AL66" i="3"/>
  <c r="AI66" i="3"/>
  <c r="AF66" i="3"/>
  <c r="AC66" i="3"/>
  <c r="Z66" i="3"/>
  <c r="W66" i="3"/>
  <c r="T66" i="3"/>
  <c r="Q66" i="3"/>
  <c r="N66" i="3"/>
  <c r="K66" i="3"/>
  <c r="H66" i="3"/>
  <c r="E66" i="3"/>
  <c r="BD65" i="3"/>
  <c r="BA65" i="3"/>
  <c r="AX65" i="3"/>
  <c r="AU65" i="3"/>
  <c r="AR65" i="3"/>
  <c r="AO65" i="3"/>
  <c r="AL65" i="3"/>
  <c r="AI65" i="3"/>
  <c r="AF65" i="3"/>
  <c r="AC65" i="3"/>
  <c r="Z65" i="3"/>
  <c r="W65" i="3"/>
  <c r="T65" i="3"/>
  <c r="Q65" i="3"/>
  <c r="N65" i="3"/>
  <c r="K65" i="3"/>
  <c r="H65" i="3"/>
  <c r="E65" i="3"/>
  <c r="BD64" i="3"/>
  <c r="BA64" i="3"/>
  <c r="AX64" i="3"/>
  <c r="AU64" i="3"/>
  <c r="AR64" i="3"/>
  <c r="AO64" i="3"/>
  <c r="AL64" i="3"/>
  <c r="AI64" i="3"/>
  <c r="AF64" i="3"/>
  <c r="AC64" i="3"/>
  <c r="Z64" i="3"/>
  <c r="W64" i="3"/>
  <c r="T64" i="3"/>
  <c r="Q64" i="3"/>
  <c r="N64" i="3"/>
  <c r="K64" i="3"/>
  <c r="H64" i="3"/>
  <c r="E64" i="3"/>
  <c r="BD63" i="3"/>
  <c r="BA63" i="3"/>
  <c r="AX63" i="3"/>
  <c r="AU63" i="3"/>
  <c r="AR63" i="3"/>
  <c r="AO63" i="3"/>
  <c r="AL63" i="3"/>
  <c r="AI63" i="3"/>
  <c r="AF63" i="3"/>
  <c r="AC63" i="3"/>
  <c r="Z63" i="3"/>
  <c r="W63" i="3"/>
  <c r="T63" i="3"/>
  <c r="Q63" i="3"/>
  <c r="N63" i="3"/>
  <c r="K63" i="3"/>
  <c r="H63" i="3"/>
  <c r="E63" i="3"/>
  <c r="BD62" i="3"/>
  <c r="BA62" i="3"/>
  <c r="AX62" i="3"/>
  <c r="AU62" i="3"/>
  <c r="AR62" i="3"/>
  <c r="AO62" i="3"/>
  <c r="AL62" i="3"/>
  <c r="AI62" i="3"/>
  <c r="AF62" i="3"/>
  <c r="AC62" i="3"/>
  <c r="Z62" i="3"/>
  <c r="W62" i="3"/>
  <c r="T62" i="3"/>
  <c r="Q62" i="3"/>
  <c r="N62" i="3"/>
  <c r="K62" i="3"/>
  <c r="H62" i="3"/>
  <c r="E62" i="3"/>
  <c r="BD61" i="3"/>
  <c r="BA61" i="3"/>
  <c r="AX61" i="3"/>
  <c r="AU61" i="3"/>
  <c r="AR61" i="3"/>
  <c r="AO61" i="3"/>
  <c r="AL61" i="3"/>
  <c r="AI61" i="3"/>
  <c r="AF61" i="3"/>
  <c r="AC61" i="3"/>
  <c r="Z61" i="3"/>
  <c r="W61" i="3"/>
  <c r="T61" i="3"/>
  <c r="Q61" i="3"/>
  <c r="N61" i="3"/>
  <c r="K61" i="3"/>
  <c r="H61" i="3"/>
  <c r="E61" i="3"/>
  <c r="BD60" i="3"/>
  <c r="BA60" i="3"/>
  <c r="AX60" i="3"/>
  <c r="AU60" i="3"/>
  <c r="AR60" i="3"/>
  <c r="AO60" i="3"/>
  <c r="AL60" i="3"/>
  <c r="AI60" i="3"/>
  <c r="AF60" i="3"/>
  <c r="AC60" i="3"/>
  <c r="Z60" i="3"/>
  <c r="W60" i="3"/>
  <c r="T60" i="3"/>
  <c r="Q60" i="3"/>
  <c r="N60" i="3"/>
  <c r="K60" i="3"/>
  <c r="H60" i="3"/>
  <c r="E60" i="3"/>
  <c r="BD59" i="3"/>
  <c r="BA59" i="3"/>
  <c r="AX59" i="3"/>
  <c r="AU59" i="3"/>
  <c r="AR59" i="3"/>
  <c r="AO59" i="3"/>
  <c r="AL59" i="3"/>
  <c r="AI59" i="3"/>
  <c r="AF59" i="3"/>
  <c r="AC59" i="3"/>
  <c r="Z59" i="3"/>
  <c r="W59" i="3"/>
  <c r="T59" i="3"/>
  <c r="Q59" i="3"/>
  <c r="N59" i="3"/>
  <c r="K59" i="3"/>
  <c r="H59" i="3"/>
  <c r="E59" i="3"/>
  <c r="BD58" i="3"/>
  <c r="BA58" i="3"/>
  <c r="AX58" i="3"/>
  <c r="AU58" i="3"/>
  <c r="AR58" i="3"/>
  <c r="AO58" i="3"/>
  <c r="AL58" i="3"/>
  <c r="AI58" i="3"/>
  <c r="AF58" i="3"/>
  <c r="AC58" i="3"/>
  <c r="Z58" i="3"/>
  <c r="W58" i="3"/>
  <c r="T58" i="3"/>
  <c r="Q58" i="3"/>
  <c r="N58" i="3"/>
  <c r="K58" i="3"/>
  <c r="H58" i="3"/>
  <c r="E58" i="3"/>
  <c r="BW57" i="3"/>
  <c r="BD57" i="3"/>
  <c r="BA57" i="3"/>
  <c r="AX57" i="3"/>
  <c r="AU57" i="3"/>
  <c r="AR57" i="3"/>
  <c r="AO57" i="3"/>
  <c r="AL57" i="3"/>
  <c r="AI57" i="3"/>
  <c r="AF57" i="3"/>
  <c r="AC57" i="3"/>
  <c r="Z57" i="3"/>
  <c r="W57" i="3"/>
  <c r="T57" i="3"/>
  <c r="Q57" i="3"/>
  <c r="N57" i="3"/>
  <c r="K57" i="3"/>
  <c r="H57" i="3"/>
  <c r="E57" i="3"/>
  <c r="BD56" i="3"/>
  <c r="BA56" i="3"/>
  <c r="AX56" i="3"/>
  <c r="AU56" i="3"/>
  <c r="AR56" i="3"/>
  <c r="AO56" i="3"/>
  <c r="AL56" i="3"/>
  <c r="AI56" i="3"/>
  <c r="AF56" i="3"/>
  <c r="AC56" i="3"/>
  <c r="Z56" i="3"/>
  <c r="W56" i="3"/>
  <c r="T56" i="3"/>
  <c r="Q56" i="3"/>
  <c r="N56" i="3"/>
  <c r="K56" i="3"/>
  <c r="H56" i="3"/>
  <c r="E56" i="3"/>
  <c r="BW55" i="3"/>
  <c r="BD55" i="3"/>
  <c r="BA55" i="3"/>
  <c r="AX55" i="3"/>
  <c r="AU55" i="3"/>
  <c r="AR55" i="3"/>
  <c r="AO55" i="3"/>
  <c r="AL55" i="3"/>
  <c r="AI55" i="3"/>
  <c r="AF55" i="3"/>
  <c r="AC55" i="3"/>
  <c r="Z55" i="3"/>
  <c r="W55" i="3"/>
  <c r="T55" i="3"/>
  <c r="Q55" i="3"/>
  <c r="N55" i="3"/>
  <c r="K55" i="3"/>
  <c r="H55" i="3"/>
  <c r="E55" i="3"/>
  <c r="BD54" i="3"/>
  <c r="BA54" i="3"/>
  <c r="AX54" i="3"/>
  <c r="AU54" i="3"/>
  <c r="AR54" i="3"/>
  <c r="AO54" i="3"/>
  <c r="AL54" i="3"/>
  <c r="AI54" i="3"/>
  <c r="AF54" i="3"/>
  <c r="AC54" i="3"/>
  <c r="Z54" i="3"/>
  <c r="W54" i="3"/>
  <c r="T54" i="3"/>
  <c r="Q54" i="3"/>
  <c r="N54" i="3"/>
  <c r="K54" i="3"/>
  <c r="H54" i="3"/>
  <c r="E54" i="3"/>
  <c r="BD53" i="3"/>
  <c r="BA53" i="3"/>
  <c r="AX53" i="3"/>
  <c r="AU53" i="3"/>
  <c r="AR53" i="3"/>
  <c r="AO53" i="3"/>
  <c r="AL53" i="3"/>
  <c r="AI53" i="3"/>
  <c r="AF53" i="3"/>
  <c r="AC53" i="3"/>
  <c r="Z53" i="3"/>
  <c r="W53" i="3"/>
  <c r="T53" i="3"/>
  <c r="Q53" i="3"/>
  <c r="N53" i="3"/>
  <c r="K53" i="3"/>
  <c r="H53" i="3"/>
  <c r="E53" i="3"/>
  <c r="BW52" i="3"/>
  <c r="BD52" i="3"/>
  <c r="BA52" i="3"/>
  <c r="AX52" i="3"/>
  <c r="AU52" i="3"/>
  <c r="AR52" i="3"/>
  <c r="AO52" i="3"/>
  <c r="AL52" i="3"/>
  <c r="AI52" i="3"/>
  <c r="AF52" i="3"/>
  <c r="AC52" i="3"/>
  <c r="Z52" i="3"/>
  <c r="W52" i="3"/>
  <c r="T52" i="3"/>
  <c r="Q52" i="3"/>
  <c r="N52" i="3"/>
  <c r="K52" i="3"/>
  <c r="H52" i="3"/>
  <c r="E52" i="3"/>
  <c r="BD51" i="3"/>
  <c r="BA51" i="3"/>
  <c r="AX51" i="3"/>
  <c r="AU51" i="3"/>
  <c r="AR51" i="3"/>
  <c r="AO51" i="3"/>
  <c r="AL51" i="3"/>
  <c r="AI51" i="3"/>
  <c r="AF51" i="3"/>
  <c r="AC51" i="3"/>
  <c r="Z51" i="3"/>
  <c r="W51" i="3"/>
  <c r="T51" i="3"/>
  <c r="Q51" i="3"/>
  <c r="N51" i="3"/>
  <c r="K51" i="3"/>
  <c r="H51" i="3"/>
  <c r="E51" i="3"/>
  <c r="BD50" i="3"/>
  <c r="BA50" i="3"/>
  <c r="AX50" i="3"/>
  <c r="AU50" i="3"/>
  <c r="AR50" i="3"/>
  <c r="AO50" i="3"/>
  <c r="AL50" i="3"/>
  <c r="AI50" i="3"/>
  <c r="AF50" i="3"/>
  <c r="AC50" i="3"/>
  <c r="Z50" i="3"/>
  <c r="W50" i="3"/>
  <c r="T50" i="3"/>
  <c r="Q50" i="3"/>
  <c r="N50" i="3"/>
  <c r="K50" i="3"/>
  <c r="H50" i="3"/>
  <c r="E50" i="3"/>
  <c r="BD49" i="3"/>
  <c r="BA49" i="3"/>
  <c r="AX49" i="3"/>
  <c r="AU49" i="3"/>
  <c r="AR49" i="3"/>
  <c r="AO49" i="3"/>
  <c r="AL49" i="3"/>
  <c r="AI49" i="3"/>
  <c r="AF49" i="3"/>
  <c r="AC49" i="3"/>
  <c r="Z49" i="3"/>
  <c r="W49" i="3"/>
  <c r="T49" i="3"/>
  <c r="Q49" i="3"/>
  <c r="N49" i="3"/>
  <c r="K49" i="3"/>
  <c r="H49" i="3"/>
  <c r="E49" i="3"/>
  <c r="CI48" i="3"/>
  <c r="BS48" i="3"/>
  <c r="BD48" i="3"/>
  <c r="BA48" i="3"/>
  <c r="AX48" i="3"/>
  <c r="AU48" i="3"/>
  <c r="AS48" i="3"/>
  <c r="AR48" i="3"/>
  <c r="AP48" i="3"/>
  <c r="AO48" i="3"/>
  <c r="AM48" i="3"/>
  <c r="AL48" i="3"/>
  <c r="AI48" i="3"/>
  <c r="AF48" i="3"/>
  <c r="AC48" i="3"/>
  <c r="Z48" i="3"/>
  <c r="W48" i="3"/>
  <c r="U48" i="3"/>
  <c r="T48" i="3"/>
  <c r="R48" i="3"/>
  <c r="Q48" i="3"/>
  <c r="O48" i="3"/>
  <c r="N48" i="3"/>
  <c r="M48" i="3"/>
  <c r="L48" i="3"/>
  <c r="K48" i="3"/>
  <c r="I48" i="3"/>
  <c r="H48" i="3"/>
  <c r="F48" i="3"/>
  <c r="E48" i="3"/>
  <c r="BD47" i="3"/>
  <c r="BA47" i="3"/>
  <c r="AX47" i="3"/>
  <c r="AU47" i="3"/>
  <c r="AR47" i="3"/>
  <c r="AO47" i="3"/>
  <c r="AL47" i="3"/>
  <c r="AI47" i="3"/>
  <c r="AF47" i="3"/>
  <c r="AC47" i="3"/>
  <c r="Z47" i="3"/>
  <c r="W47" i="3"/>
  <c r="T47" i="3"/>
  <c r="Q47" i="3"/>
  <c r="N47" i="3"/>
  <c r="K47" i="3"/>
  <c r="H47" i="3"/>
  <c r="E47" i="3"/>
  <c r="CG46" i="3"/>
  <c r="CC46" i="3"/>
  <c r="BS46" i="3"/>
  <c r="BD46" i="3"/>
  <c r="BA46" i="3"/>
  <c r="AY46" i="3"/>
  <c r="AX46" i="3"/>
  <c r="AV46" i="3"/>
  <c r="AU46" i="3"/>
  <c r="AR46" i="3"/>
  <c r="AO46" i="3"/>
  <c r="AL46" i="3"/>
  <c r="AJ46" i="3"/>
  <c r="AI46" i="3"/>
  <c r="AG46" i="3"/>
  <c r="AF46" i="3"/>
  <c r="AD46" i="3"/>
  <c r="AC46" i="3"/>
  <c r="Z46" i="3"/>
  <c r="W46" i="3"/>
  <c r="U46" i="3"/>
  <c r="T46" i="3"/>
  <c r="R46" i="3"/>
  <c r="Q46" i="3"/>
  <c r="O46" i="3"/>
  <c r="N46" i="3"/>
  <c r="L46" i="3"/>
  <c r="K46" i="3"/>
  <c r="I41" i="3"/>
  <c r="I46" i="3"/>
  <c r="H46" i="3"/>
  <c r="F46" i="3"/>
  <c r="E46" i="3"/>
  <c r="CG45" i="3"/>
  <c r="CC45" i="3"/>
  <c r="BS45" i="3"/>
  <c r="BO45" i="3"/>
  <c r="BD45" i="3"/>
  <c r="BA45" i="3"/>
  <c r="AY45" i="3"/>
  <c r="AX45" i="3"/>
  <c r="AV45" i="3"/>
  <c r="AU45" i="3"/>
  <c r="AR45" i="3"/>
  <c r="AO45" i="3"/>
  <c r="AL45" i="3"/>
  <c r="AJ45" i="3"/>
  <c r="AI45" i="3"/>
  <c r="AG45" i="3"/>
  <c r="AF45" i="3"/>
  <c r="AD45" i="3"/>
  <c r="AC45" i="3"/>
  <c r="Z45" i="3"/>
  <c r="W45" i="3"/>
  <c r="U45" i="3"/>
  <c r="T45" i="3"/>
  <c r="R45" i="3"/>
  <c r="Q45" i="3"/>
  <c r="O45" i="3"/>
  <c r="N45" i="3"/>
  <c r="L45" i="3"/>
  <c r="K45" i="3"/>
  <c r="I45" i="3"/>
  <c r="H45" i="3"/>
  <c r="F45" i="3"/>
  <c r="E45" i="3"/>
  <c r="BD44" i="3"/>
  <c r="BA44" i="3"/>
  <c r="AX44" i="3"/>
  <c r="AU44" i="3"/>
  <c r="AR44" i="3"/>
  <c r="AO44" i="3"/>
  <c r="AL44" i="3"/>
  <c r="AI44" i="3"/>
  <c r="AF44" i="3"/>
  <c r="AC44" i="3"/>
  <c r="Z44" i="3"/>
  <c r="W44" i="3"/>
  <c r="T44" i="3"/>
  <c r="Q44" i="3"/>
  <c r="N44" i="3"/>
  <c r="K44" i="3"/>
  <c r="H44" i="3"/>
  <c r="E44" i="3"/>
  <c r="BD43" i="3"/>
  <c r="BA43" i="3"/>
  <c r="AX43" i="3"/>
  <c r="AU43" i="3"/>
  <c r="AR43" i="3"/>
  <c r="AO43" i="3"/>
  <c r="AL43" i="3"/>
  <c r="AI43" i="3"/>
  <c r="AF43" i="3"/>
  <c r="AC43" i="3"/>
  <c r="Z43" i="3"/>
  <c r="W43" i="3"/>
  <c r="T43" i="3"/>
  <c r="Q43" i="3"/>
  <c r="N43" i="3"/>
  <c r="K43" i="3"/>
  <c r="H43" i="3"/>
  <c r="E43" i="3"/>
  <c r="BS42" i="3"/>
  <c r="BD42" i="3"/>
  <c r="BA42" i="3"/>
  <c r="AX42" i="3"/>
  <c r="AU42" i="3"/>
  <c r="AR42" i="3"/>
  <c r="AO42" i="3"/>
  <c r="AL42" i="3"/>
  <c r="AI42" i="3"/>
  <c r="AF42" i="3"/>
  <c r="AC42" i="3"/>
  <c r="Z42" i="3"/>
  <c r="W42" i="3"/>
  <c r="T42" i="3"/>
  <c r="Q42" i="3"/>
  <c r="N42" i="3"/>
  <c r="K42" i="3"/>
  <c r="H42" i="3"/>
  <c r="E42" i="3"/>
  <c r="BS41" i="3"/>
  <c r="BD41" i="3"/>
  <c r="BA41" i="3"/>
  <c r="AX41" i="3"/>
  <c r="AU41" i="3"/>
  <c r="AR41" i="3"/>
  <c r="AO41" i="3"/>
  <c r="AL41" i="3"/>
  <c r="AI41" i="3"/>
  <c r="AF41" i="3"/>
  <c r="AC41" i="3"/>
  <c r="Z41" i="3"/>
  <c r="W41" i="3"/>
  <c r="T41" i="3"/>
  <c r="Q41" i="3"/>
  <c r="N41" i="3"/>
  <c r="K41" i="3"/>
  <c r="H41" i="3"/>
  <c r="E41" i="3"/>
  <c r="CC40" i="3"/>
  <c r="CA40" i="3"/>
  <c r="BS40" i="3"/>
  <c r="BD40" i="3"/>
  <c r="BA40" i="3"/>
  <c r="AX40" i="3"/>
  <c r="AU40" i="3"/>
  <c r="AR40" i="3"/>
  <c r="AO40" i="3"/>
  <c r="AL40" i="3"/>
  <c r="AI40" i="3"/>
  <c r="AF40" i="3"/>
  <c r="AC40" i="3"/>
  <c r="Z40" i="3"/>
  <c r="W40" i="3"/>
  <c r="T40" i="3"/>
  <c r="Q40" i="3"/>
  <c r="N40" i="3"/>
  <c r="K40" i="3"/>
  <c r="H40" i="3"/>
  <c r="E40" i="3"/>
  <c r="CC39" i="3"/>
  <c r="BS39" i="3"/>
  <c r="BD39" i="3"/>
  <c r="BA39" i="3"/>
  <c r="AX39" i="3"/>
  <c r="AU39" i="3"/>
  <c r="AR39" i="3"/>
  <c r="AO39" i="3"/>
  <c r="AL39" i="3"/>
  <c r="AI39" i="3"/>
  <c r="AF39" i="3"/>
  <c r="AC39" i="3"/>
  <c r="Z39" i="3"/>
  <c r="W39" i="3"/>
  <c r="T39" i="3"/>
  <c r="Q39" i="3"/>
  <c r="N39" i="3"/>
  <c r="K39" i="3"/>
  <c r="H39" i="3"/>
  <c r="E39" i="3"/>
  <c r="BD38" i="3"/>
  <c r="BA38" i="3"/>
  <c r="AX38" i="3"/>
  <c r="AU38" i="3"/>
  <c r="AR38" i="3"/>
  <c r="AO38" i="3"/>
  <c r="AL38" i="3"/>
  <c r="AI38" i="3"/>
  <c r="AF38" i="3"/>
  <c r="AC38" i="3"/>
  <c r="Z38" i="3"/>
  <c r="W38" i="3"/>
  <c r="T38" i="3"/>
  <c r="Q38" i="3"/>
  <c r="N38" i="3"/>
  <c r="K38" i="3"/>
  <c r="H38" i="3"/>
  <c r="E38" i="3"/>
  <c r="BD37" i="3"/>
  <c r="BA37" i="3"/>
  <c r="AX37" i="3"/>
  <c r="AU37" i="3"/>
  <c r="AR37" i="3"/>
  <c r="AO37" i="3"/>
  <c r="AL37" i="3"/>
  <c r="AI37" i="3"/>
  <c r="AF37" i="3"/>
  <c r="AC37" i="3"/>
  <c r="Z37" i="3"/>
  <c r="W37" i="3"/>
  <c r="T37" i="3"/>
  <c r="Q37" i="3"/>
  <c r="N37" i="3"/>
  <c r="K37" i="3"/>
  <c r="H37" i="3"/>
  <c r="E37" i="3"/>
  <c r="BD36" i="3"/>
  <c r="BA36" i="3"/>
  <c r="AX36" i="3"/>
  <c r="AU36" i="3"/>
  <c r="AR36" i="3"/>
  <c r="AO36" i="3"/>
  <c r="AL36" i="3"/>
  <c r="AI36" i="3"/>
  <c r="AF36" i="3"/>
  <c r="AC36" i="3"/>
  <c r="Z36" i="3"/>
  <c r="W36" i="3"/>
  <c r="T36" i="3"/>
  <c r="Q36" i="3"/>
  <c r="N36" i="3"/>
  <c r="K36" i="3"/>
  <c r="H36" i="3"/>
  <c r="E36" i="3"/>
  <c r="BD35" i="3"/>
  <c r="BA35" i="3"/>
  <c r="AX35" i="3"/>
  <c r="AU35" i="3"/>
  <c r="AR35" i="3"/>
  <c r="AO35" i="3"/>
  <c r="AL35" i="3"/>
  <c r="AI35" i="3"/>
  <c r="AF35" i="3"/>
  <c r="AC35" i="3"/>
  <c r="Z35" i="3"/>
  <c r="W35" i="3"/>
  <c r="T35" i="3"/>
  <c r="Q35" i="3"/>
  <c r="N35" i="3"/>
  <c r="K35" i="3"/>
  <c r="H35" i="3"/>
  <c r="E35" i="3"/>
  <c r="BD34" i="3"/>
  <c r="BA34" i="3"/>
  <c r="AX34" i="3"/>
  <c r="AU34" i="3"/>
  <c r="AR34" i="3"/>
  <c r="AO34" i="3"/>
  <c r="AL34" i="3"/>
  <c r="AI34" i="3"/>
  <c r="AF34" i="3"/>
  <c r="AC34" i="3"/>
  <c r="Z34" i="3"/>
  <c r="W34" i="3"/>
  <c r="T34" i="3"/>
  <c r="Q34" i="3"/>
  <c r="N34" i="3"/>
  <c r="K34" i="3"/>
  <c r="H34" i="3"/>
  <c r="E34" i="3"/>
  <c r="BD33" i="3"/>
  <c r="BA33" i="3"/>
  <c r="AX33" i="3"/>
  <c r="AU33" i="3"/>
  <c r="AR33" i="3"/>
  <c r="AO33" i="3"/>
  <c r="AL33" i="3"/>
  <c r="AI33" i="3"/>
  <c r="AF33" i="3"/>
  <c r="AC33" i="3"/>
  <c r="Z33" i="3"/>
  <c r="W33" i="3"/>
  <c r="T33" i="3"/>
  <c r="Q33" i="3"/>
  <c r="N33" i="3"/>
  <c r="K33" i="3"/>
  <c r="H33" i="3"/>
  <c r="E33" i="3"/>
  <c r="BD32" i="3"/>
  <c r="BA32" i="3"/>
  <c r="AX32" i="3"/>
  <c r="AU32" i="3"/>
  <c r="AR32" i="3"/>
  <c r="AO32" i="3"/>
  <c r="AL32" i="3"/>
  <c r="AI32" i="3"/>
  <c r="AF32" i="3"/>
  <c r="AC32" i="3"/>
  <c r="Z32" i="3"/>
  <c r="W32" i="3"/>
  <c r="T32" i="3"/>
  <c r="Q32" i="3"/>
  <c r="N32" i="3"/>
  <c r="K32" i="3"/>
  <c r="H32" i="3"/>
  <c r="E32" i="3"/>
  <c r="BD31" i="3"/>
  <c r="BA31" i="3"/>
  <c r="AX31" i="3"/>
  <c r="AU31" i="3"/>
  <c r="AR31" i="3"/>
  <c r="AO31" i="3"/>
  <c r="AL31" i="3"/>
  <c r="AI31" i="3"/>
  <c r="AF31" i="3"/>
  <c r="AC31" i="3"/>
  <c r="Z31" i="3"/>
  <c r="W31" i="3"/>
  <c r="T31" i="3"/>
  <c r="Q31" i="3"/>
  <c r="N31" i="3"/>
  <c r="K31" i="3"/>
  <c r="H31" i="3"/>
  <c r="E31" i="3"/>
  <c r="BD30" i="3"/>
  <c r="BA30" i="3"/>
  <c r="AX30" i="3"/>
  <c r="AU30" i="3"/>
  <c r="AR30" i="3"/>
  <c r="AO30" i="3"/>
  <c r="AL30" i="3"/>
  <c r="AI30" i="3"/>
  <c r="AF30" i="3"/>
  <c r="AC30" i="3"/>
  <c r="Z30" i="3"/>
  <c r="X30" i="3"/>
  <c r="W30" i="3"/>
  <c r="T30" i="3"/>
  <c r="Q30" i="3"/>
  <c r="N30" i="3"/>
  <c r="K30" i="3"/>
  <c r="H30" i="3"/>
  <c r="E30" i="3"/>
  <c r="BD29" i="3"/>
  <c r="BA29" i="3"/>
  <c r="AX29" i="3"/>
  <c r="AU29" i="3"/>
  <c r="AR29" i="3"/>
  <c r="AO29" i="3"/>
  <c r="AL29" i="3"/>
  <c r="AI29" i="3"/>
  <c r="AF29" i="3"/>
  <c r="AC29" i="3"/>
  <c r="Z29" i="3"/>
  <c r="W29" i="3"/>
  <c r="T29" i="3"/>
  <c r="Q29" i="3"/>
  <c r="N29" i="3"/>
  <c r="K29" i="3"/>
  <c r="H29" i="3"/>
  <c r="E29" i="3"/>
  <c r="BD28" i="3"/>
  <c r="BA28" i="3"/>
  <c r="AX28" i="3"/>
  <c r="AU28" i="3"/>
  <c r="AR28" i="3"/>
  <c r="AO28" i="3"/>
  <c r="AL28" i="3"/>
  <c r="AI28" i="3"/>
  <c r="AF28" i="3"/>
  <c r="AC28" i="3"/>
  <c r="Z28" i="3"/>
  <c r="W28" i="3"/>
  <c r="T28" i="3"/>
  <c r="Q28" i="3"/>
  <c r="N28" i="3"/>
  <c r="K28" i="3"/>
  <c r="H28" i="3"/>
  <c r="E28" i="3"/>
  <c r="BD27" i="3"/>
  <c r="BA27" i="3"/>
  <c r="AX27" i="3"/>
  <c r="AU27" i="3"/>
  <c r="AR27" i="3"/>
  <c r="AO27" i="3"/>
  <c r="AL27" i="3"/>
  <c r="AI27" i="3"/>
  <c r="AF27" i="3"/>
  <c r="AC27" i="3"/>
  <c r="Z27" i="3"/>
  <c r="W27" i="3"/>
  <c r="T27" i="3"/>
  <c r="Q27" i="3"/>
  <c r="N27" i="3"/>
  <c r="K27" i="3"/>
  <c r="H27" i="3"/>
  <c r="E27" i="3"/>
  <c r="BD26" i="3"/>
  <c r="BA26" i="3"/>
  <c r="AX26" i="3"/>
  <c r="AU26" i="3"/>
  <c r="AR26" i="3"/>
  <c r="AO26" i="3"/>
  <c r="AL26" i="3"/>
  <c r="AI26" i="3"/>
  <c r="AF26" i="3"/>
  <c r="AC26" i="3"/>
  <c r="Z26" i="3"/>
  <c r="W26" i="3"/>
  <c r="T26" i="3"/>
  <c r="Q26" i="3"/>
  <c r="N26" i="3"/>
  <c r="K26" i="3"/>
  <c r="H26" i="3"/>
  <c r="E26" i="3"/>
  <c r="BD25" i="3"/>
  <c r="BA25" i="3"/>
  <c r="AX25" i="3"/>
  <c r="AU25" i="3"/>
  <c r="AR25" i="3"/>
  <c r="AO25" i="3"/>
  <c r="AL25" i="3"/>
  <c r="AI25" i="3"/>
  <c r="AF25" i="3"/>
  <c r="AC25" i="3"/>
  <c r="Z25" i="3"/>
  <c r="W25" i="3"/>
  <c r="T25" i="3"/>
  <c r="Q25" i="3"/>
  <c r="N25" i="3"/>
  <c r="K25" i="3"/>
  <c r="H25" i="3"/>
  <c r="E25" i="3"/>
  <c r="BD24" i="3"/>
  <c r="BA24" i="3"/>
  <c r="AX24" i="3"/>
  <c r="AU24" i="3"/>
  <c r="AR24" i="3"/>
  <c r="AO24" i="3"/>
  <c r="AL24" i="3"/>
  <c r="AI24" i="3"/>
  <c r="AF24" i="3"/>
  <c r="AC24" i="3"/>
  <c r="Z24" i="3"/>
  <c r="W24" i="3"/>
  <c r="T24" i="3"/>
  <c r="Q24" i="3"/>
  <c r="N24" i="3"/>
  <c r="K24" i="3"/>
  <c r="H24" i="3"/>
  <c r="E24" i="3"/>
  <c r="BD23" i="3"/>
  <c r="BA23" i="3"/>
  <c r="AX23" i="3"/>
  <c r="AU23" i="3"/>
  <c r="AR23" i="3"/>
  <c r="AO23" i="3"/>
  <c r="AL23" i="3"/>
  <c r="AI23" i="3"/>
  <c r="AF23" i="3"/>
  <c r="AC23" i="3"/>
  <c r="Z23" i="3"/>
  <c r="W23" i="3"/>
  <c r="T23" i="3"/>
  <c r="Q23" i="3"/>
  <c r="N23" i="3"/>
  <c r="K23" i="3"/>
  <c r="H23" i="3"/>
  <c r="E23" i="3"/>
  <c r="BD22" i="3"/>
  <c r="BA22" i="3"/>
  <c r="AX22" i="3"/>
  <c r="AU22" i="3"/>
  <c r="AR22" i="3"/>
  <c r="AO22" i="3"/>
  <c r="AL22" i="3"/>
  <c r="AI22" i="3"/>
  <c r="AF22" i="3"/>
  <c r="AC22" i="3"/>
  <c r="Z22" i="3"/>
  <c r="W22" i="3"/>
  <c r="T22" i="3"/>
  <c r="Q22" i="3"/>
  <c r="N22" i="3"/>
  <c r="K22" i="3"/>
  <c r="H22" i="3"/>
  <c r="E22" i="3"/>
  <c r="BD21" i="3"/>
  <c r="BA21" i="3"/>
  <c r="AX21" i="3"/>
  <c r="AU21" i="3"/>
  <c r="AR21" i="3"/>
  <c r="AO21" i="3"/>
  <c r="AL21" i="3"/>
  <c r="AI21" i="3"/>
  <c r="AF21" i="3"/>
  <c r="AC21" i="3"/>
  <c r="Z21" i="3"/>
  <c r="W21" i="3"/>
  <c r="T21" i="3"/>
  <c r="Q21" i="3"/>
  <c r="N21" i="3"/>
  <c r="K21" i="3"/>
  <c r="H21" i="3"/>
  <c r="E21" i="3"/>
  <c r="BD20" i="3"/>
  <c r="BA20" i="3"/>
  <c r="AX20" i="3"/>
  <c r="AU20" i="3"/>
  <c r="AR20" i="3"/>
  <c r="AO20" i="3"/>
  <c r="AL20" i="3"/>
  <c r="AI20" i="3"/>
  <c r="AF20" i="3"/>
  <c r="AC20" i="3"/>
  <c r="Z20" i="3"/>
  <c r="W20" i="3"/>
  <c r="T20" i="3"/>
  <c r="Q20" i="3"/>
  <c r="N20" i="3"/>
  <c r="K20" i="3"/>
  <c r="H20" i="3"/>
  <c r="E20" i="3"/>
  <c r="BD19" i="3"/>
  <c r="BA19" i="3"/>
  <c r="AX19" i="3"/>
  <c r="AU19" i="3"/>
  <c r="AR19" i="3"/>
  <c r="AO19" i="3"/>
  <c r="AL19" i="3"/>
  <c r="AI19" i="3"/>
  <c r="AF19" i="3"/>
  <c r="AC19" i="3"/>
  <c r="Z19" i="3"/>
  <c r="W19" i="3"/>
  <c r="T19" i="3"/>
  <c r="Q19" i="3"/>
  <c r="N19" i="3"/>
  <c r="K19" i="3"/>
  <c r="H19" i="3"/>
  <c r="E19" i="3"/>
  <c r="BD18" i="3"/>
  <c r="BA18" i="3"/>
  <c r="AX18" i="3"/>
  <c r="AU18" i="3"/>
  <c r="AR18" i="3"/>
  <c r="AO18" i="3"/>
  <c r="AL18" i="3"/>
  <c r="AI18" i="3"/>
  <c r="AF18" i="3"/>
  <c r="AC18" i="3"/>
  <c r="Z18" i="3"/>
  <c r="W18" i="3"/>
  <c r="T18" i="3"/>
  <c r="Q18" i="3"/>
  <c r="N18" i="3"/>
  <c r="K18" i="3"/>
  <c r="H18" i="3"/>
  <c r="E18" i="3"/>
  <c r="BD17" i="3"/>
  <c r="BA17" i="3"/>
  <c r="AX17" i="3"/>
  <c r="AU17" i="3"/>
  <c r="AR17" i="3"/>
  <c r="AO17" i="3"/>
  <c r="AL17" i="3"/>
  <c r="AI17" i="3"/>
  <c r="AF17" i="3"/>
  <c r="AC17" i="3"/>
  <c r="Z17" i="3"/>
  <c r="W17" i="3"/>
  <c r="T17" i="3"/>
  <c r="Q17" i="3"/>
  <c r="N17" i="3"/>
  <c r="K17" i="3"/>
  <c r="H17" i="3"/>
  <c r="E17" i="3"/>
  <c r="BD16" i="3"/>
  <c r="BA16" i="3"/>
  <c r="AX16" i="3"/>
  <c r="AU16" i="3"/>
  <c r="AR16" i="3"/>
  <c r="AO16" i="3"/>
  <c r="AL16" i="3"/>
  <c r="AI16" i="3"/>
  <c r="AF16" i="3"/>
  <c r="AC16" i="3"/>
  <c r="Z16" i="3"/>
  <c r="W16" i="3"/>
  <c r="T16" i="3"/>
  <c r="Q16" i="3"/>
  <c r="N16" i="3"/>
  <c r="K16" i="3"/>
  <c r="H16" i="3"/>
  <c r="E16" i="3"/>
  <c r="BD15" i="3"/>
  <c r="BA15" i="3"/>
  <c r="AX15" i="3"/>
  <c r="AU15" i="3"/>
  <c r="AR15" i="3"/>
  <c r="AO15" i="3"/>
  <c r="AL15" i="3"/>
  <c r="AI15" i="3"/>
  <c r="AF15" i="3"/>
  <c r="AC15" i="3"/>
  <c r="Z15" i="3"/>
  <c r="W15" i="3"/>
  <c r="T15" i="3"/>
  <c r="Q15" i="3"/>
  <c r="N15" i="3"/>
  <c r="K15" i="3"/>
  <c r="H15" i="3"/>
  <c r="E15" i="3"/>
  <c r="BD14" i="3"/>
  <c r="BA14" i="3"/>
  <c r="AX14" i="3"/>
  <c r="AU14" i="3"/>
  <c r="AR14" i="3"/>
  <c r="AO14" i="3"/>
  <c r="AL14" i="3"/>
  <c r="AI14" i="3"/>
  <c r="AF14" i="3"/>
  <c r="AC14" i="3"/>
  <c r="Z14" i="3"/>
  <c r="W14" i="3"/>
  <c r="T14" i="3"/>
  <c r="Q14" i="3"/>
  <c r="N14" i="3"/>
  <c r="K14" i="3"/>
  <c r="H14" i="3"/>
  <c r="E14" i="3"/>
  <c r="BD13" i="3"/>
  <c r="BA13" i="3"/>
  <c r="AX13" i="3"/>
  <c r="AU13" i="3"/>
  <c r="AR13" i="3"/>
  <c r="AO13" i="3"/>
  <c r="AL13" i="3"/>
  <c r="AI13" i="3"/>
  <c r="AF13" i="3"/>
  <c r="AC13" i="3"/>
  <c r="Z13" i="3"/>
  <c r="W13" i="3"/>
  <c r="T13" i="3"/>
  <c r="Q13" i="3"/>
  <c r="N13" i="3"/>
  <c r="K13" i="3"/>
  <c r="H13" i="3"/>
  <c r="E13" i="3"/>
  <c r="BD12" i="3"/>
  <c r="BA12" i="3"/>
  <c r="AX12" i="3"/>
  <c r="AU12" i="3"/>
  <c r="AR12" i="3"/>
  <c r="AO12" i="3"/>
  <c r="AL12" i="3"/>
  <c r="AI12" i="3"/>
  <c r="AF12" i="3"/>
  <c r="AC12" i="3"/>
  <c r="Z12" i="3"/>
  <c r="W12" i="3"/>
  <c r="T12" i="3"/>
  <c r="Q12" i="3"/>
  <c r="N12" i="3"/>
  <c r="K12" i="3"/>
  <c r="H12" i="3"/>
  <c r="E12" i="3"/>
  <c r="BD11" i="3"/>
  <c r="BA11" i="3"/>
  <c r="AX11" i="3"/>
  <c r="AU11" i="3"/>
  <c r="AR11" i="3"/>
  <c r="AO11" i="3"/>
  <c r="AL11" i="3"/>
  <c r="AI11" i="3"/>
  <c r="AF11" i="3"/>
  <c r="AC11" i="3"/>
  <c r="Z11" i="3"/>
  <c r="W11" i="3"/>
  <c r="T11" i="3"/>
  <c r="Q11" i="3"/>
  <c r="N11" i="3"/>
  <c r="K11" i="3"/>
  <c r="H11" i="3"/>
  <c r="E11" i="3"/>
  <c r="BD10" i="3"/>
  <c r="BA10" i="3"/>
  <c r="AX10" i="3"/>
  <c r="AU10" i="3"/>
  <c r="AR10" i="3"/>
  <c r="AO10" i="3"/>
  <c r="AL10" i="3"/>
  <c r="AI10" i="3"/>
  <c r="AF10" i="3"/>
  <c r="AC10" i="3"/>
  <c r="Z10" i="3"/>
  <c r="W10" i="3"/>
  <c r="T10" i="3"/>
  <c r="Q10" i="3"/>
  <c r="N10" i="3"/>
  <c r="K10" i="3"/>
  <c r="H10" i="3"/>
  <c r="E10" i="3"/>
  <c r="BD9" i="3"/>
  <c r="BA9" i="3"/>
  <c r="AX9" i="3"/>
  <c r="AU9" i="3"/>
  <c r="AR9" i="3"/>
  <c r="AO9" i="3"/>
  <c r="AL9" i="3"/>
  <c r="AI9" i="3"/>
  <c r="AF9" i="3"/>
  <c r="AC9" i="3"/>
  <c r="Z9" i="3"/>
  <c r="W9" i="3"/>
  <c r="T9" i="3"/>
  <c r="Q9" i="3"/>
  <c r="N9" i="3"/>
  <c r="K9" i="3"/>
  <c r="H9" i="3"/>
  <c r="E9" i="3"/>
  <c r="BD8" i="3"/>
  <c r="BA8" i="3"/>
  <c r="AX8" i="3"/>
  <c r="AU8" i="3"/>
  <c r="AR8" i="3"/>
  <c r="AO8" i="3"/>
  <c r="AL8" i="3"/>
  <c r="AI8" i="3"/>
  <c r="AF8" i="3"/>
  <c r="AC8" i="3"/>
  <c r="Z8" i="3"/>
  <c r="W8" i="3"/>
  <c r="T8" i="3"/>
  <c r="Q8" i="3"/>
  <c r="N8" i="3"/>
  <c r="K8" i="3"/>
  <c r="H8" i="3"/>
  <c r="E8" i="3"/>
  <c r="BD7" i="3"/>
  <c r="BA7" i="3"/>
  <c r="AX7" i="3"/>
  <c r="AU7" i="3"/>
  <c r="AR7" i="3"/>
  <c r="AO7" i="3"/>
  <c r="AL7" i="3"/>
  <c r="AI7" i="3"/>
  <c r="AF7" i="3"/>
  <c r="AC7" i="3"/>
  <c r="Z7" i="3"/>
  <c r="W7" i="3"/>
  <c r="T7" i="3"/>
  <c r="Q7" i="3"/>
  <c r="N7" i="3"/>
  <c r="K7" i="3"/>
  <c r="H7" i="3"/>
  <c r="E7" i="3"/>
  <c r="BD6" i="3"/>
  <c r="BA6" i="3"/>
  <c r="AX6" i="3"/>
  <c r="AU6" i="3"/>
  <c r="AR6" i="3"/>
  <c r="AO6" i="3"/>
  <c r="AL6" i="3"/>
  <c r="AI6" i="3"/>
  <c r="AF6" i="3"/>
  <c r="AC6" i="3"/>
  <c r="Z6" i="3"/>
  <c r="W6" i="3"/>
  <c r="T6" i="3"/>
  <c r="Q6" i="3"/>
  <c r="N6" i="3"/>
  <c r="K6" i="3"/>
  <c r="H6" i="3"/>
  <c r="E6" i="3"/>
  <c r="BD5" i="3"/>
  <c r="BA5" i="3"/>
  <c r="AX5" i="3"/>
  <c r="AU5" i="3"/>
  <c r="AR5" i="3"/>
  <c r="AO5" i="3"/>
  <c r="AL5" i="3"/>
  <c r="AI5" i="3"/>
  <c r="AF5" i="3"/>
  <c r="AC5" i="3"/>
  <c r="Z5" i="3"/>
  <c r="W5" i="3"/>
  <c r="T5" i="3"/>
  <c r="Q5" i="3"/>
  <c r="N5" i="3"/>
  <c r="K5" i="3"/>
  <c r="H5" i="3"/>
  <c r="E5" i="3"/>
  <c r="BD4" i="3"/>
  <c r="BA4" i="3"/>
  <c r="AX4" i="3"/>
  <c r="AU4" i="3"/>
  <c r="AR4" i="3"/>
  <c r="AO4" i="3"/>
  <c r="AL4" i="3"/>
  <c r="AI4" i="3"/>
  <c r="AF4" i="3"/>
  <c r="AC4" i="3"/>
  <c r="Z4" i="3"/>
  <c r="W4" i="3"/>
  <c r="T4" i="3"/>
  <c r="Q4" i="3"/>
  <c r="N4" i="3"/>
  <c r="K4" i="3"/>
  <c r="H4" i="3"/>
  <c r="E4" i="3"/>
  <c r="BD3" i="3"/>
  <c r="BA3" i="3"/>
  <c r="AX3" i="3"/>
  <c r="AU3" i="3"/>
  <c r="AR3" i="3"/>
  <c r="AO3" i="3"/>
  <c r="AL3" i="3"/>
  <c r="AI3" i="3"/>
  <c r="AF3" i="3"/>
  <c r="AC3" i="3"/>
  <c r="Z3" i="3"/>
  <c r="W3" i="3"/>
  <c r="T3" i="3"/>
  <c r="Q3" i="3"/>
  <c r="N3" i="3"/>
  <c r="K3" i="3"/>
  <c r="H3" i="3"/>
  <c r="E3" i="3"/>
  <c r="BD2" i="3"/>
  <c r="BA2" i="3"/>
  <c r="AX2" i="3"/>
  <c r="AU2" i="3"/>
  <c r="AR2" i="3"/>
  <c r="AO2" i="3"/>
  <c r="AL2" i="3"/>
  <c r="AI2" i="3"/>
  <c r="AF2" i="3"/>
  <c r="AC2" i="3"/>
  <c r="Z2" i="3"/>
  <c r="W2" i="3"/>
  <c r="T2" i="3"/>
  <c r="Q2" i="3"/>
  <c r="N2" i="3"/>
  <c r="K2" i="3"/>
  <c r="E2" i="3"/>
</calcChain>
</file>

<file path=xl/sharedStrings.xml><?xml version="1.0" encoding="utf-8"?>
<sst xmlns="http://schemas.openxmlformats.org/spreadsheetml/2006/main" count="6125" uniqueCount="3191">
  <si>
    <t>Section</t>
  </si>
  <si>
    <t>Description/Indicator</t>
  </si>
  <si>
    <t>CODE</t>
  </si>
  <si>
    <t>TYPE</t>
  </si>
  <si>
    <t>Country A-Z</t>
  </si>
  <si>
    <t>CountryName:</t>
  </si>
  <si>
    <t>C_1</t>
  </si>
  <si>
    <t>Text</t>
  </si>
  <si>
    <t>Afghanistan</t>
  </si>
  <si>
    <t>Bangladesh</t>
  </si>
  <si>
    <t>Cambodia</t>
  </si>
  <si>
    <t>China</t>
  </si>
  <si>
    <t>Ethiopia</t>
  </si>
  <si>
    <t>Fiji</t>
  </si>
  <si>
    <t>Ghana</t>
  </si>
  <si>
    <t>India</t>
  </si>
  <si>
    <t>Indonesia</t>
  </si>
  <si>
    <t>Japan</t>
  </si>
  <si>
    <t>Kenya</t>
  </si>
  <si>
    <t>Mozambique</t>
  </si>
  <si>
    <t>Nepal</t>
  </si>
  <si>
    <t>Nicaragua</t>
  </si>
  <si>
    <t>Sri Lanka</t>
  </si>
  <si>
    <t>Sudan</t>
  </si>
  <si>
    <t>Thailand</t>
  </si>
  <si>
    <t>Yemen</t>
  </si>
  <si>
    <t>Australia</t>
  </si>
  <si>
    <t>Brazil</t>
  </si>
  <si>
    <t>Cuba</t>
  </si>
  <si>
    <t>Egypt</t>
  </si>
  <si>
    <t>France</t>
  </si>
  <si>
    <t>Hungary</t>
  </si>
  <si>
    <t>Kyrgyzstan</t>
  </si>
  <si>
    <t>Mexico</t>
  </si>
  <si>
    <t>Morocco</t>
  </si>
  <si>
    <t>Norway</t>
  </si>
  <si>
    <t>Oman</t>
  </si>
  <si>
    <t>Peru</t>
  </si>
  <si>
    <t>Philippines</t>
  </si>
  <si>
    <t>Senegal</t>
  </si>
  <si>
    <t>South Africa</t>
  </si>
  <si>
    <t>Spain</t>
  </si>
  <si>
    <t>United States of America</t>
  </si>
  <si>
    <t>CountrySummary</t>
  </si>
  <si>
    <t>C_2</t>
  </si>
  <si>
    <t>3 to 5</t>
  </si>
  <si>
    <t>PopulationHealth</t>
  </si>
  <si>
    <t>Population [all (000 000s); proportion under 15 (%); proportion over 60 (%)] (2010)</t>
  </si>
  <si>
    <t>PH_1</t>
  </si>
  <si>
    <t>Number; %; %</t>
  </si>
  <si>
    <t>Average annual rate of population change (%) (2010-2015)</t>
  </si>
  <si>
    <t>PH_2</t>
  </si>
  <si>
    <t>%</t>
  </si>
  <si>
    <t>Population living in urban areas (%) (2011)</t>
  </si>
  <si>
    <t>PH_3</t>
  </si>
  <si>
    <t>Gross national income per capita (PPP int. $) (2011)</t>
  </si>
  <si>
    <t>PH_4</t>
  </si>
  <si>
    <t>Number</t>
  </si>
  <si>
    <t>Population living on &lt;$1 (PPP int. $) a day (%)</t>
  </si>
  <si>
    <t>PH_5</t>
  </si>
  <si>
    <t>%; year</t>
  </si>
  <si>
    <t>Total expenditure on health as a percentage of gross domestic product (%) (2011)</t>
  </si>
  <si>
    <t>PH_6</t>
  </si>
  <si>
    <t>General government expenditure on health as a percentage of total expenditure on health (%) (2011)</t>
  </si>
  <si>
    <t>PH_7</t>
  </si>
  <si>
    <t>External resources for health as a percentage of total expenditure on health (%) (2011)</t>
  </si>
  <si>
    <t>PH_8</t>
  </si>
  <si>
    <t>13 to 15</t>
  </si>
  <si>
    <t>Life expectancy at birth (years) [all; female; male] (2011)</t>
  </si>
  <si>
    <t>PH_9</t>
  </si>
  <si>
    <t>Number; number; number</t>
  </si>
  <si>
    <t>Total fertility rate (per woman) (2010)</t>
  </si>
  <si>
    <t>PH_10</t>
  </si>
  <si>
    <t>Neonatal mortality rate  (per 1000 live births) (2011)</t>
  </si>
  <si>
    <t>PH_11</t>
  </si>
  <si>
    <t>Infant mortality rate  (per 1000 live births) (2011)</t>
  </si>
  <si>
    <t>PH_12</t>
  </si>
  <si>
    <t>Under-five mortality rate (per 1000 live births) (2011)</t>
  </si>
  <si>
    <t>PH_13</t>
  </si>
  <si>
    <t>Maternal mortality ratio (per 100 000 live births) (2010)</t>
  </si>
  <si>
    <t>PH_14</t>
  </si>
  <si>
    <t>Births attended by skilled health personnel (%)</t>
  </si>
  <si>
    <t>PH_15</t>
  </si>
  <si>
    <t>Antenatal care coverage - at least one visit (%)</t>
  </si>
  <si>
    <t>PH_16</t>
  </si>
  <si>
    <t>Antenatal care coverage - at least four visits (%)</t>
  </si>
  <si>
    <t>PH_17</t>
  </si>
  <si>
    <t>Diphtheria tetanus toxoid and pertussis (DTP3) immunization coverage among 1-year-olds (%) (2011)</t>
  </si>
  <si>
    <t>PH_18</t>
  </si>
  <si>
    <t>Postnatal care visit within two days of birth (%)</t>
  </si>
  <si>
    <t>PH_19</t>
  </si>
  <si>
    <t>26-35</t>
  </si>
  <si>
    <t>GBD estimates (extract from IHME)</t>
  </si>
  <si>
    <t>PH_20</t>
  </si>
  <si>
    <t xml:space="preserve">Universal Health Coverage </t>
  </si>
  <si>
    <t>PH_21</t>
  </si>
  <si>
    <t>AVAILABILITY</t>
  </si>
  <si>
    <t>2010 Population</t>
  </si>
  <si>
    <t>AV_1</t>
  </si>
  <si>
    <t>2015 Population</t>
  </si>
  <si>
    <t>AV_2</t>
  </si>
  <si>
    <t>2020 Popupation</t>
  </si>
  <si>
    <t>AV_3</t>
  </si>
  <si>
    <t>2025 Population</t>
  </si>
  <si>
    <t>AV_4</t>
  </si>
  <si>
    <t>2030 Population</t>
  </si>
  <si>
    <t>AV_5</t>
  </si>
  <si>
    <t>2035 Population</t>
  </si>
  <si>
    <t>AV_5A</t>
  </si>
  <si>
    <t>Density of skilled health professionals per 10,000 population (estimated- 2010)</t>
  </si>
  <si>
    <t>AV_6</t>
  </si>
  <si>
    <t>Staff deficit: Requires (xxxx) % increase to meet 22.8/10,000 threshold by 2035</t>
  </si>
  <si>
    <t>AV_7</t>
  </si>
  <si>
    <t>Staff deficit: to meet 22.8/10,000 threshold by 2035</t>
  </si>
  <si>
    <t>AV_8</t>
  </si>
  <si>
    <t>COLOUR CODE</t>
  </si>
  <si>
    <t>Staff deficit: Requires (yyyy) % increase to meet 34.5/10,000 threshold by 2035</t>
  </si>
  <si>
    <t>AV_9</t>
  </si>
  <si>
    <t>Staff deficit: to meet 34.5/10,000 threshold by 2035</t>
  </si>
  <si>
    <t>AV_10</t>
  </si>
  <si>
    <t>Staff deficit: Requires (zzzz) % increase to meet 59.4/10,000 threshold by 2035</t>
  </si>
  <si>
    <t>AV_11</t>
  </si>
  <si>
    <t>Staff deficit: to meet 59.4/10,000 threshold by 2035</t>
  </si>
  <si>
    <t>AV_12</t>
  </si>
  <si>
    <t>ACCESSIBILITY</t>
  </si>
  <si>
    <t>AS_1</t>
  </si>
  <si>
    <t>-</t>
  </si>
  <si>
    <t>1.8</t>
  </si>
  <si>
    <t>Density (national): For every 10,000 population there are (xxx) Physicians</t>
  </si>
  <si>
    <t>AS_2</t>
  </si>
  <si>
    <t>AS_3</t>
  </si>
  <si>
    <t>14.7</t>
  </si>
  <si>
    <t>ACCEPTABILITY</t>
  </si>
  <si>
    <t>AP_1</t>
  </si>
  <si>
    <t>text (ABOVE or BELOW)</t>
  </si>
  <si>
    <t>% of female physicians</t>
  </si>
  <si>
    <t>AP_2</t>
  </si>
  <si>
    <t>ratio of nurses/physicians</t>
  </si>
  <si>
    <t>AP_3</t>
  </si>
  <si>
    <t>ratio</t>
  </si>
  <si>
    <t>QUALITY</t>
  </si>
  <si>
    <t xml:space="preserve">Is there evidence that the country has mechanisms in place to ACCREDIT training institutions for: </t>
  </si>
  <si>
    <t>Dentists</t>
  </si>
  <si>
    <t>QU_1</t>
  </si>
  <si>
    <t>YES</t>
  </si>
  <si>
    <t>?</t>
  </si>
  <si>
    <t>YES*</t>
  </si>
  <si>
    <t>Midwives</t>
  </si>
  <si>
    <t>QU_2</t>
  </si>
  <si>
    <t>NO</t>
  </si>
  <si>
    <t>Nurses</t>
  </si>
  <si>
    <t>QU_3</t>
  </si>
  <si>
    <t>Pharmacists</t>
  </si>
  <si>
    <t>QU_4</t>
  </si>
  <si>
    <t>Physicians</t>
  </si>
  <si>
    <t>QU_5</t>
  </si>
  <si>
    <t xml:space="preserve">Is there evidence that the country has mechanisms in place to REGULATE: </t>
  </si>
  <si>
    <t>QU_6</t>
  </si>
  <si>
    <t>QU_7</t>
  </si>
  <si>
    <t>QU_8</t>
  </si>
  <si>
    <t>QU_9</t>
  </si>
  <si>
    <t>QU_10</t>
  </si>
  <si>
    <t xml:space="preserve">Is there evidence that the country has mechanisms in place to LICENSE/RE-LICENSE: </t>
  </si>
  <si>
    <t>QU_11</t>
  </si>
  <si>
    <t>QU_12</t>
  </si>
  <si>
    <t>QU_13</t>
  </si>
  <si>
    <t>QU_14</t>
  </si>
  <si>
    <t>QU_15</t>
  </si>
  <si>
    <t>HRH Policy/Strategy</t>
  </si>
  <si>
    <t>Leadership and partnership</t>
  </si>
  <si>
    <t xml:space="preserve">Is there government leadership on health workforce policy and management? </t>
  </si>
  <si>
    <t>PS_1</t>
  </si>
  <si>
    <t>YES/YES*/NO/?</t>
  </si>
  <si>
    <t>Is there intersectoral and multi-stakeholder partnership to inform health workforce policy and management?</t>
  </si>
  <si>
    <t>PS_2</t>
  </si>
  <si>
    <t>Policy and management. Is existing health workforce policy and human resource management:</t>
  </si>
  <si>
    <t xml:space="preserve">related to population health needs? </t>
  </si>
  <si>
    <t>PS_3</t>
  </si>
  <si>
    <t>informed by data and strategic intelligence?</t>
  </si>
  <si>
    <t>PS_4</t>
  </si>
  <si>
    <t>addressing pre-service education?</t>
  </si>
  <si>
    <t>PS_5</t>
  </si>
  <si>
    <t xml:space="preserve">addressing geographical distribution and retention? </t>
  </si>
  <si>
    <t>PS_6</t>
  </si>
  <si>
    <t>addressing health workforce performance (e.g. competence, responsiveness and productivity)?</t>
  </si>
  <si>
    <t>PS_7</t>
  </si>
  <si>
    <t xml:space="preserve">addressing international mobility of health workers; and where relevant the WHO Code of Practice on the International Recruitment of Health Personnel? </t>
  </si>
  <si>
    <t>PS_8</t>
  </si>
  <si>
    <t>YES/YES*/NO/?; YES/NO</t>
  </si>
  <si>
    <t>?; ?</t>
  </si>
  <si>
    <t>YES; ?</t>
  </si>
  <si>
    <t>YES*; ?</t>
  </si>
  <si>
    <t>YES; YES</t>
  </si>
  <si>
    <t>YES*; YES</t>
  </si>
  <si>
    <t>YES;YES</t>
  </si>
  <si>
    <t>YES*;YES</t>
  </si>
  <si>
    <t xml:space="preserve">YES; YES </t>
  </si>
  <si>
    <t>?;YES</t>
  </si>
  <si>
    <t>YES; NO</t>
  </si>
  <si>
    <t>?; YES</t>
  </si>
  <si>
    <t>Strategy/Plan and Finance</t>
  </si>
  <si>
    <t>Is there a national HRH strategy/plan resulting from the above mechanisms?</t>
  </si>
  <si>
    <t>PS_9</t>
  </si>
  <si>
    <t>YES/YES*/NO</t>
  </si>
  <si>
    <t>For which period (year from / year to)</t>
  </si>
  <si>
    <t>PS_10</t>
  </si>
  <si>
    <t>2012-2016</t>
  </si>
  <si>
    <t>2006-2015</t>
  </si>
  <si>
    <t>2011-2020</t>
  </si>
  <si>
    <t>2010/11 - 2014/15</t>
  </si>
  <si>
    <t>1997-2012</t>
  </si>
  <si>
    <t>2007-2011</t>
  </si>
  <si>
    <t>2011-2025</t>
  </si>
  <si>
    <t>2009-2012</t>
  </si>
  <si>
    <t>2008-2015</t>
  </si>
  <si>
    <t>2011-2015</t>
  </si>
  <si>
    <t>2009-2018</t>
  </si>
  <si>
    <t>2007-2016</t>
  </si>
  <si>
    <t>2013-2015</t>
  </si>
  <si>
    <t>2011-2018</t>
  </si>
  <si>
    <t>2013-2018</t>
  </si>
  <si>
    <t>2010-2014</t>
  </si>
  <si>
    <t>2005-2030</t>
  </si>
  <si>
    <t>2012-2017</t>
  </si>
  <si>
    <t xml:space="preserve">Does the strategy/plan account for the financial costs and resource requirements to implement it? </t>
  </si>
  <si>
    <t>PS_11</t>
  </si>
  <si>
    <t>28.4; 46; 4</t>
  </si>
  <si>
    <t>151.1; 31; 7</t>
  </si>
  <si>
    <t>14.4; 32; 6</t>
  </si>
  <si>
    <t>1359.8; 19; 12</t>
  </si>
  <si>
    <t>87.1; 41; 5</t>
  </si>
  <si>
    <t>0.9; 29; 8</t>
  </si>
  <si>
    <t>24.3; 39; 6</t>
  </si>
  <si>
    <t>1205.6; 31; 8</t>
  </si>
  <si>
    <t>240.7; 27; 8</t>
  </si>
  <si>
    <t>127.4; 13; 30</t>
  </si>
  <si>
    <t>40.9; 42; 4</t>
  </si>
  <si>
    <t>24; 44; 5</t>
  </si>
  <si>
    <t>26.8; 36; 6</t>
  </si>
  <si>
    <t>5.8; 34; 6</t>
  </si>
  <si>
    <t>20.8; 25; 12</t>
  </si>
  <si>
    <t>35.7; 40; 6</t>
  </si>
  <si>
    <t>66.4; 21; 13</t>
  </si>
  <si>
    <t>22.8; 44; 4</t>
  </si>
  <si>
    <t>22.4; 19; 19</t>
  </si>
  <si>
    <t>195.2; 25; 10</t>
  </si>
  <si>
    <t>11.3; 17; 17</t>
  </si>
  <si>
    <t>78.1; 32; 8</t>
  </si>
  <si>
    <t>62.1; 17; 23</t>
  </si>
  <si>
    <t>63.2; 18; 23</t>
  </si>
  <si>
    <t>10; 15; 23</t>
  </si>
  <si>
    <t>5.3; 30; 6</t>
  </si>
  <si>
    <t>117.9; 29; 9</t>
  </si>
  <si>
    <t>31.6; 28; 8</t>
  </si>
  <si>
    <t>4.9; 19; 21</t>
  </si>
  <si>
    <t>2.8; 27; 4</t>
  </si>
  <si>
    <t>29.3; 30; 9</t>
  </si>
  <si>
    <t>93.4; 35; 6</t>
  </si>
  <si>
    <t>13; 44; 4</t>
  </si>
  <si>
    <t>51.5; 30; 7</t>
  </si>
  <si>
    <t>46.2; 15; 22</t>
  </si>
  <si>
    <t>312.2; 20; 18</t>
  </si>
  <si>
    <t>24</t>
  </si>
  <si>
    <t>28</t>
  </si>
  <si>
    <t>20</t>
  </si>
  <si>
    <t>51</t>
  </si>
  <si>
    <t>17</t>
  </si>
  <si>
    <t>52</t>
  </si>
  <si>
    <t>31</t>
  </si>
  <si>
    <t>91</t>
  </si>
  <si>
    <t>58</t>
  </si>
  <si>
    <t>15</t>
  </si>
  <si>
    <t>33</t>
  </si>
  <si>
    <t>34</t>
  </si>
  <si>
    <t>32</t>
  </si>
  <si>
    <t>89</t>
  </si>
  <si>
    <t>85</t>
  </si>
  <si>
    <t>75</t>
  </si>
  <si>
    <t>43</t>
  </si>
  <si>
    <t>80</t>
  </si>
  <si>
    <t>86</t>
  </si>
  <si>
    <t>69</t>
  </si>
  <si>
    <t>35</t>
  </si>
  <si>
    <t>78</t>
  </si>
  <si>
    <t>57</t>
  </si>
  <si>
    <t>79</t>
  </si>
  <si>
    <t>73</t>
  </si>
  <si>
    <t>77</t>
  </si>
  <si>
    <t>49</t>
  </si>
  <si>
    <t>62</t>
  </si>
  <si>
    <t>82</t>
  </si>
  <si>
    <t>1140</t>
  </si>
  <si>
    <t>1940</t>
  </si>
  <si>
    <t>2230</t>
  </si>
  <si>
    <t>8390</t>
  </si>
  <si>
    <t>1110</t>
  </si>
  <si>
    <t>4610</t>
  </si>
  <si>
    <t>1810</t>
  </si>
  <si>
    <t>3590</t>
  </si>
  <si>
    <t>4500</t>
  </si>
  <si>
    <t>35330</t>
  </si>
  <si>
    <t>1710</t>
  </si>
  <si>
    <t>970</t>
  </si>
  <si>
    <t>1260</t>
  </si>
  <si>
    <t>3730</t>
  </si>
  <si>
    <t>5520</t>
  </si>
  <si>
    <t>2120</t>
  </si>
  <si>
    <t>8360</t>
  </si>
  <si>
    <t>2170</t>
  </si>
  <si>
    <t>38110</t>
  </si>
  <si>
    <t>11420</t>
  </si>
  <si>
    <t>6120</t>
  </si>
  <si>
    <t>36010</t>
  </si>
  <si>
    <t>35910</t>
  </si>
  <si>
    <t>20310</t>
  </si>
  <si>
    <t>2180</t>
  </si>
  <si>
    <t>15390</t>
  </si>
  <si>
    <t>4880</t>
  </si>
  <si>
    <t>61460</t>
  </si>
  <si>
    <t>9440</t>
  </si>
  <si>
    <t>4140</t>
  </si>
  <si>
    <t>10710</t>
  </si>
  <si>
    <t>31400</t>
  </si>
  <si>
    <t>48820</t>
  </si>
  <si>
    <t>-; -</t>
  </si>
  <si>
    <t>43.25; 2010</t>
  </si>
  <si>
    <t>32.23; 2007</t>
  </si>
  <si>
    <t>13.06; 2008</t>
  </si>
  <si>
    <t>5.88; 2009</t>
  </si>
  <si>
    <t>32.67; 2010</t>
  </si>
  <si>
    <t>22.64; 2008</t>
  </si>
  <si>
    <t>59.58; 2008</t>
  </si>
  <si>
    <t>24.82; 2010</t>
  </si>
  <si>
    <t>7.04; 2007</t>
  </si>
  <si>
    <t>19.80; 2009</t>
  </si>
  <si>
    <t>&lt;2; 2008</t>
  </si>
  <si>
    <t>7.13; 2007</t>
  </si>
  <si>
    <t>&lt;2; 2007</t>
  </si>
  <si>
    <t>6.23; 2009</t>
  </si>
  <si>
    <t>2.52; 2007</t>
  </si>
  <si>
    <t>4.91; 2010</t>
  </si>
  <si>
    <t>18.42; 2009</t>
  </si>
  <si>
    <t>13.77; 2009</t>
  </si>
  <si>
    <t>9.6</t>
  </si>
  <si>
    <t>3.7</t>
  </si>
  <si>
    <t>5.7</t>
  </si>
  <si>
    <t>5.2</t>
  </si>
  <si>
    <t>4.7</t>
  </si>
  <si>
    <t>3.8</t>
  </si>
  <si>
    <t>4.8</t>
  </si>
  <si>
    <t>3.9</t>
  </si>
  <si>
    <t>2.7</t>
  </si>
  <si>
    <t>9.3</t>
  </si>
  <si>
    <t>4.5</t>
  </si>
  <si>
    <t>6.6</t>
  </si>
  <si>
    <t>5.4</t>
  </si>
  <si>
    <t>10.1</t>
  </si>
  <si>
    <t>3.4</t>
  </si>
  <si>
    <t>8.4</t>
  </si>
  <si>
    <t>4.1</t>
  </si>
  <si>
    <t>5.5</t>
  </si>
  <si>
    <t>9.0</t>
  </si>
  <si>
    <t>8.9</t>
  </si>
  <si>
    <t>10.0</t>
  </si>
  <si>
    <t>4.9</t>
  </si>
  <si>
    <t>11.6</t>
  </si>
  <si>
    <t>7.7</t>
  </si>
  <si>
    <t>6.5</t>
  </si>
  <si>
    <t>6.2</t>
  </si>
  <si>
    <t>6.0</t>
  </si>
  <si>
    <t>9.1</t>
  </si>
  <si>
    <t>2.3</t>
  </si>
  <si>
    <t>8.5</t>
  </si>
  <si>
    <t>9.4</t>
  </si>
  <si>
    <t>17.9</t>
  </si>
  <si>
    <t>16.4</t>
  </si>
  <si>
    <t>15.8</t>
  </si>
  <si>
    <t>0.1</t>
  </si>
  <si>
    <t>44.3</t>
  </si>
  <si>
    <t>14.2</t>
  </si>
  <si>
    <t>1.0</t>
  </si>
  <si>
    <t>1.2</t>
  </si>
  <si>
    <t>38.8</t>
  </si>
  <si>
    <t>69.8</t>
  </si>
  <si>
    <t>14.6</t>
  </si>
  <si>
    <t>10.8</t>
  </si>
  <si>
    <t>0.4</t>
  </si>
  <si>
    <t>4.2</t>
  </si>
  <si>
    <t>0.3</t>
  </si>
  <si>
    <t>0.2</t>
  </si>
  <si>
    <t>0.5</t>
  </si>
  <si>
    <t>10.7</t>
  </si>
  <si>
    <t>0.0</t>
  </si>
  <si>
    <t>1.1</t>
  </si>
  <si>
    <t>2.2</t>
  </si>
  <si>
    <t>14.0</t>
  </si>
  <si>
    <t>2.1</t>
  </si>
  <si>
    <t>60; 61; 59</t>
  </si>
  <si>
    <t>70; 70; 69</t>
  </si>
  <si>
    <t>65; 66; 64</t>
  </si>
  <si>
    <t>76; 77; 74</t>
  </si>
  <si>
    <t>60; 62; 59</t>
  </si>
  <si>
    <t>70; 72; 67</t>
  </si>
  <si>
    <t>64; 65; 62</t>
  </si>
  <si>
    <t>65; 67; 64</t>
  </si>
  <si>
    <t>69; 71; 68</t>
  </si>
  <si>
    <t>83; 86; 79</t>
  </si>
  <si>
    <t>60; 61; 58</t>
  </si>
  <si>
    <t>53; 53; 52</t>
  </si>
  <si>
    <t>68; 69; 67</t>
  </si>
  <si>
    <t>73; 76; 70</t>
  </si>
  <si>
    <t>75; 78; 71</t>
  </si>
  <si>
    <t>62; 64; 60</t>
  </si>
  <si>
    <t>74; 77; 71</t>
  </si>
  <si>
    <t>64; 66; 63</t>
  </si>
  <si>
    <t>82; 84; 80</t>
  </si>
  <si>
    <t>74; 78; 71</t>
  </si>
  <si>
    <t>78; 80; 76</t>
  </si>
  <si>
    <t>73; 75; 71</t>
  </si>
  <si>
    <t>80; 82; 79</t>
  </si>
  <si>
    <t>82; 85; 78</t>
  </si>
  <si>
    <t>75; 79; 71</t>
  </si>
  <si>
    <t>69; 72; 65</t>
  </si>
  <si>
    <t>75; 78; 72</t>
  </si>
  <si>
    <t>72; 74; 70</t>
  </si>
  <si>
    <t>81; 83; 79</t>
  </si>
  <si>
    <t>72; 76; 70</t>
  </si>
  <si>
    <t>77; 78; 75</t>
  </si>
  <si>
    <t>69; 73; 66</t>
  </si>
  <si>
    <t>61; 62; 60</t>
  </si>
  <si>
    <t>58; 60; 57</t>
  </si>
  <si>
    <t>82; 85; 79</t>
  </si>
  <si>
    <t>79; 81; 76</t>
  </si>
  <si>
    <t>6.3</t>
  </si>
  <si>
    <t>2.6</t>
  </si>
  <si>
    <t>1.6</t>
  </si>
  <si>
    <t>1.4</t>
  </si>
  <si>
    <t>4.4</t>
  </si>
  <si>
    <t>1.9</t>
  </si>
  <si>
    <t>1.5</t>
  </si>
  <si>
    <t>2</t>
  </si>
  <si>
    <t>2.5</t>
  </si>
  <si>
    <t>3.1</t>
  </si>
  <si>
    <t>36</t>
  </si>
  <si>
    <t>26</t>
  </si>
  <si>
    <t>19</t>
  </si>
  <si>
    <t>9</t>
  </si>
  <si>
    <t>8</t>
  </si>
  <si>
    <t>29</t>
  </si>
  <si>
    <t>1</t>
  </si>
  <si>
    <t>27</t>
  </si>
  <si>
    <t>12</t>
  </si>
  <si>
    <t>3</t>
  </si>
  <si>
    <t>10</t>
  </si>
  <si>
    <t>7</t>
  </si>
  <si>
    <t>4</t>
  </si>
  <si>
    <t>16</t>
  </si>
  <si>
    <t>5</t>
  </si>
  <si>
    <t>37</t>
  </si>
  <si>
    <t>13</t>
  </si>
  <si>
    <t>14</t>
  </si>
  <si>
    <t>47</t>
  </si>
  <si>
    <t>25</t>
  </si>
  <si>
    <t>48</t>
  </si>
  <si>
    <t>72</t>
  </si>
  <si>
    <t>39</t>
  </si>
  <si>
    <t>22</t>
  </si>
  <si>
    <t>11</t>
  </si>
  <si>
    <t>18</t>
  </si>
  <si>
    <t>6</t>
  </si>
  <si>
    <t>101 [84-126]</t>
  </si>
  <si>
    <t>46 [41-51]</t>
  </si>
  <si>
    <t>43 [36-61]</t>
  </si>
  <si>
    <t>15 [13-17]</t>
  </si>
  <si>
    <t>77 [65-93]</t>
  </si>
  <si>
    <t>16 [14-19]</t>
  </si>
  <si>
    <t>78 [66-95]</t>
  </si>
  <si>
    <t>61 [56-68]</t>
  </si>
  <si>
    <t>32 [28-40]</t>
  </si>
  <si>
    <t>3 [3-4]</t>
  </si>
  <si>
    <t>73 [64-98]</t>
  </si>
  <si>
    <t>103 [88-121]</t>
  </si>
  <si>
    <t>48 [45-57]</t>
  </si>
  <si>
    <t>26 [22-32]</t>
  </si>
  <si>
    <t>12 [10-13]</t>
  </si>
  <si>
    <t>86 [66-117]</t>
  </si>
  <si>
    <t>12 [8-17]</t>
  </si>
  <si>
    <t>77 [58-92]</t>
  </si>
  <si>
    <t>5 [4-6]</t>
  </si>
  <si>
    <t>16 [14-18]</t>
  </si>
  <si>
    <t>6 [5-7]</t>
  </si>
  <si>
    <t>21 [19-23]</t>
  </si>
  <si>
    <t>5 [5-6]</t>
  </si>
  <si>
    <t>4 [4-5]</t>
  </si>
  <si>
    <t>6 [6-7]</t>
  </si>
  <si>
    <t>31 [25-44]</t>
  </si>
  <si>
    <t>33 [27-39]</t>
  </si>
  <si>
    <t>9 [7-12]</t>
  </si>
  <si>
    <t>18 [16-19]</t>
  </si>
  <si>
    <t>25 [22-30]</t>
  </si>
  <si>
    <t>65 [59-91]</t>
  </si>
  <si>
    <t>47 [32-60]</t>
  </si>
  <si>
    <t>8 [7-8]</t>
  </si>
  <si>
    <t>460 [250-850]</t>
  </si>
  <si>
    <t>240 [140-410]</t>
  </si>
  <si>
    <t>250 [160-390]</t>
  </si>
  <si>
    <t>37 [23-58]</t>
  </si>
  <si>
    <t>350 [210-630]</t>
  </si>
  <si>
    <t>26 [15-48]</t>
  </si>
  <si>
    <t>200 [140-310]</t>
  </si>
  <si>
    <t>220 [130-350]</t>
  </si>
  <si>
    <t>360 [230-590]</t>
  </si>
  <si>
    <t>490 [300-850]</t>
  </si>
  <si>
    <t>170 [100-290]</t>
  </si>
  <si>
    <t>95 [54-170]</t>
  </si>
  <si>
    <t>35 [25-49]</t>
  </si>
  <si>
    <t>730 [380-1400]</t>
  </si>
  <si>
    <t>48 [33-70]</t>
  </si>
  <si>
    <t>200 [110-370]</t>
  </si>
  <si>
    <t>7 [4-12]</t>
  </si>
  <si>
    <t>56 [36-85]</t>
  </si>
  <si>
    <t>73 [60-87]</t>
  </si>
  <si>
    <t>66 [40-100]</t>
  </si>
  <si>
    <t>12 [10-14]</t>
  </si>
  <si>
    <t>8 [7-10]</t>
  </si>
  <si>
    <t>21 [15-31]</t>
  </si>
  <si>
    <t>71 [44-110]</t>
  </si>
  <si>
    <t>50 [44-56]</t>
  </si>
  <si>
    <t>100 [62-170]</t>
  </si>
  <si>
    <t>32 [19-51]</t>
  </si>
  <si>
    <t>67 [42-110]</t>
  </si>
  <si>
    <t>99 [66-140]</t>
  </si>
  <si>
    <t>370 [230-640]</t>
  </si>
  <si>
    <t>300 [150-500]</t>
  </si>
  <si>
    <t>6 [4-7]</t>
  </si>
  <si>
    <t>21 [18-23]</t>
  </si>
  <si>
    <t>36.3; 2011</t>
  </si>
  <si>
    <t>31.1; 2011</t>
  </si>
  <si>
    <t>71.0; 2010</t>
  </si>
  <si>
    <t>96.3; 2009</t>
  </si>
  <si>
    <t>10.0; 2011</t>
  </si>
  <si>
    <t>99.7; 2010</t>
  </si>
  <si>
    <t>54.7; 2008</t>
  </si>
  <si>
    <t>57.7; 2009</t>
  </si>
  <si>
    <t>79.8; 2010</t>
  </si>
  <si>
    <t>99.8; 2011</t>
  </si>
  <si>
    <t>43.8; 2009</t>
  </si>
  <si>
    <t>54.3; 2011</t>
  </si>
  <si>
    <t>36.0; 2011</t>
  </si>
  <si>
    <t>73.7; 2007</t>
  </si>
  <si>
    <t>98.6; 2007</t>
  </si>
  <si>
    <t>99.4; 2009</t>
  </si>
  <si>
    <t>35.7; 2006</t>
  </si>
  <si>
    <t>99.1; 2009</t>
  </si>
  <si>
    <t>98.9; 2010</t>
  </si>
  <si>
    <t>99.9; 2011</t>
  </si>
  <si>
    <t>78.9; 2008</t>
  </si>
  <si>
    <t>97.5; 2010</t>
  </si>
  <si>
    <t>99.1; 2010</t>
  </si>
  <si>
    <t>98.3; 2010</t>
  </si>
  <si>
    <t>95.3; 2009</t>
  </si>
  <si>
    <t>73.6; 2011</t>
  </si>
  <si>
    <t>98.6; 2008</t>
  </si>
  <si>
    <t>85.0; 2011</t>
  </si>
  <si>
    <t>62.2; 2008</t>
  </si>
  <si>
    <t>65.1; 2011</t>
  </si>
  <si>
    <t>99.4; 2010</t>
  </si>
  <si>
    <t>45.5; 2011</t>
  </si>
  <si>
    <t>49.8; 2011</t>
  </si>
  <si>
    <t>89.1; 2010</t>
  </si>
  <si>
    <t>94.1; 2010</t>
  </si>
  <si>
    <t>33.9; 2011</t>
  </si>
  <si>
    <t>100; 2005</t>
  </si>
  <si>
    <t>86.7; 2008</t>
  </si>
  <si>
    <t>75.1; 2008</t>
  </si>
  <si>
    <t>93.3; 2007</t>
  </si>
  <si>
    <t>91.5; 2009</t>
  </si>
  <si>
    <t>90.6; 2011</t>
  </si>
  <si>
    <t>58.3; 2011</t>
  </si>
  <si>
    <t>90.2; 2007</t>
  </si>
  <si>
    <t>99.4; 2007</t>
  </si>
  <si>
    <t>47; 2006</t>
  </si>
  <si>
    <t>97.1; 2009</t>
  </si>
  <si>
    <t>97.3; 2010</t>
  </si>
  <si>
    <t>100; 2009</t>
  </si>
  <si>
    <t>73.6; 2008</t>
  </si>
  <si>
    <t>100; 2010</t>
  </si>
  <si>
    <t>96.6; 2006</t>
  </si>
  <si>
    <t>95.8; 2009</t>
  </si>
  <si>
    <t>77.1; 2011</t>
  </si>
  <si>
    <t>95.4; 2011</t>
  </si>
  <si>
    <t>91.1; 2008</t>
  </si>
  <si>
    <t>93.3; 2011</t>
  </si>
  <si>
    <t>14.6; 2011</t>
  </si>
  <si>
    <t>25.5; 2011</t>
  </si>
  <si>
    <t>59.4; 2010</t>
  </si>
  <si>
    <t>19.1; 2011</t>
  </si>
  <si>
    <t>78.2; 2008</t>
  </si>
  <si>
    <t>49.7; 2008</t>
  </si>
  <si>
    <t>81.5; 2007</t>
  </si>
  <si>
    <t>47.1; 2009</t>
  </si>
  <si>
    <t>50.1; 2011</t>
  </si>
  <si>
    <t>77.7; 2007</t>
  </si>
  <si>
    <t>92.5; 2007</t>
  </si>
  <si>
    <t>79.6; 2009</t>
  </si>
  <si>
    <t>91.2; 2009</t>
  </si>
  <si>
    <t>90.2; 2010</t>
  </si>
  <si>
    <t>100; 2011</t>
  </si>
  <si>
    <t>66; 2008</t>
  </si>
  <si>
    <t>63.9; 2011</t>
  </si>
  <si>
    <t>85.3; 2010</t>
  </si>
  <si>
    <t>94.2; 2011</t>
  </si>
  <si>
    <t>77.8; 2008</t>
  </si>
  <si>
    <t>50; 2011</t>
  </si>
  <si>
    <t>97.4; 2009</t>
  </si>
  <si>
    <t>66</t>
  </si>
  <si>
    <t>96</t>
  </si>
  <si>
    <t>94</t>
  </si>
  <si>
    <t>99</t>
  </si>
  <si>
    <t>63</t>
  </si>
  <si>
    <t>98</t>
  </si>
  <si>
    <t>88</t>
  </si>
  <si>
    <t>76</t>
  </si>
  <si>
    <t>92</t>
  </si>
  <si>
    <t>93</t>
  </si>
  <si>
    <t>81</t>
  </si>
  <si>
    <t>95</t>
  </si>
  <si>
    <t>97</t>
  </si>
  <si>
    <t>83</t>
  </si>
  <si>
    <t>23.4; 2010</t>
  </si>
  <si>
    <t>27.1; 2011</t>
  </si>
  <si>
    <t>70.4; 2010</t>
  </si>
  <si>
    <t>6.7; 2011</t>
  </si>
  <si>
    <t>68.3; 2008</t>
  </si>
  <si>
    <t>47.5; 2008</t>
  </si>
  <si>
    <t>70.3; 2007</t>
  </si>
  <si>
    <t>42.1; 2009</t>
  </si>
  <si>
    <t>44.5; 2011</t>
  </si>
  <si>
    <t>7; 2007</t>
  </si>
  <si>
    <t>70.8; 2007</t>
  </si>
  <si>
    <t>64.6; 2008</t>
  </si>
  <si>
    <t>54.9; 2009</t>
  </si>
  <si>
    <t>91.5; 2011</t>
  </si>
  <si>
    <t>76.9; 2008</t>
  </si>
  <si>
    <t>68; 2011</t>
  </si>
  <si>
    <t xml:space="preserve"> </t>
  </si>
  <si>
    <t>RED</t>
  </si>
  <si>
    <t>YELLOW</t>
  </si>
  <si>
    <t>GREEN</t>
  </si>
  <si>
    <t>ABOVE</t>
  </si>
  <si>
    <t>BELOW</t>
  </si>
  <si>
    <t xml:space="preserve">YES* </t>
  </si>
  <si>
    <t>2010-2015</t>
  </si>
  <si>
    <t>England (United Kingdom)</t>
  </si>
  <si>
    <t>Indicator</t>
  </si>
  <si>
    <t>OLD CODES</t>
  </si>
  <si>
    <t>NEW CODE</t>
  </si>
  <si>
    <t>IDENTIFIER INDIA</t>
  </si>
  <si>
    <t>INDIA</t>
  </si>
  <si>
    <t>(INDIA) YEAR, SOURCE</t>
  </si>
  <si>
    <t>IDENTIFIER NEPAL</t>
  </si>
  <si>
    <t>NEPAL</t>
  </si>
  <si>
    <t>(NEPAL) YEAR, SOURCE</t>
  </si>
  <si>
    <t>IDENTIFIER BANGLADESH</t>
  </si>
  <si>
    <t>BANGLADESH</t>
  </si>
  <si>
    <t>(BANGLADESH) YEAR, SOURCE</t>
  </si>
  <si>
    <t>JAPAN IDENTIFIER</t>
  </si>
  <si>
    <t>JAPAN</t>
  </si>
  <si>
    <t>(JAPAN) YEAR, SOURCE</t>
  </si>
  <si>
    <t>AFGHANISTAN IDENTIFIER</t>
  </si>
  <si>
    <t>AFGHANISTAN</t>
  </si>
  <si>
    <t>(AFGHANISTAN) YEAR, SOURCE</t>
  </si>
  <si>
    <t>ETHIOPIA IDENTIFIER</t>
  </si>
  <si>
    <t>ETHIOPIA</t>
  </si>
  <si>
    <t>(ETHIOPIA) YEAR, SOURCE</t>
  </si>
  <si>
    <t>NICARAGUA IDENTIFIER</t>
  </si>
  <si>
    <t>NICARAGUA</t>
  </si>
  <si>
    <t>(NICARAGUA) YEAR, SOURCE</t>
  </si>
  <si>
    <t>GHANA</t>
  </si>
  <si>
    <t>(GHANA) YEAR, SOURCE</t>
  </si>
  <si>
    <t>CAMBODIA</t>
  </si>
  <si>
    <t>(CAMBODIA) YEAR, SOURCE</t>
  </si>
  <si>
    <t>IDENTIFIER THAILAND</t>
  </si>
  <si>
    <t>THAILAND</t>
  </si>
  <si>
    <t>(THAILAND) YEAR, SOURCE</t>
  </si>
  <si>
    <t>IDENTIFIER KENYA</t>
  </si>
  <si>
    <t>KENYA</t>
  </si>
  <si>
    <t>(Kenya) YEAR, SOURCE</t>
  </si>
  <si>
    <t>IDENTIFIER CHINA</t>
  </si>
  <si>
    <t>CHINA</t>
  </si>
  <si>
    <t>(CHINA) YEAR, SOURCE</t>
  </si>
  <si>
    <t>IDENTIFIER FIJI</t>
  </si>
  <si>
    <t>FIJI</t>
  </si>
  <si>
    <t>(FIJI) YEAR, SOURCE</t>
  </si>
  <si>
    <t>IDENTIFIER SUDAN</t>
  </si>
  <si>
    <t>SUDAN</t>
  </si>
  <si>
    <t>(SUDAN) YEAR, SOURCE</t>
  </si>
  <si>
    <t>IDENTIFIER INDONESIA</t>
  </si>
  <si>
    <t>INDONESIA</t>
  </si>
  <si>
    <t>(INDONESIA) YEAR, SOURCE</t>
  </si>
  <si>
    <t>IDENTIFIER SRI LANKA</t>
  </si>
  <si>
    <t>SRI LANKA</t>
  </si>
  <si>
    <t>(Sri Lanka) YEAR, SOURCE</t>
  </si>
  <si>
    <t>IDENTIFIER YEMEN</t>
  </si>
  <si>
    <t>YEMEN</t>
  </si>
  <si>
    <t>(YEMEN) YEAR, SOURCE</t>
  </si>
  <si>
    <t>IDENTIFIER MOZAMBIQUE</t>
  </si>
  <si>
    <t>MOZAMBIQUE</t>
  </si>
  <si>
    <t>(MOZAMBIQUE) YEAR, SOURCE</t>
  </si>
  <si>
    <t>(Australia) YEAR, SOURCE</t>
  </si>
  <si>
    <t>(Brazil) YEAR, SOURCE</t>
  </si>
  <si>
    <t>(Cuba) YEAR, SOURCE</t>
  </si>
  <si>
    <t>(Egypt) YEAR, SOURCE</t>
  </si>
  <si>
    <t>England</t>
  </si>
  <si>
    <t>(England) YEAR, SOURCE</t>
  </si>
  <si>
    <t>FRANCE</t>
  </si>
  <si>
    <t>(FRANCE) YEAR, SOURCE</t>
  </si>
  <si>
    <t>HUNGARY</t>
  </si>
  <si>
    <t>(HUN) YEAR, SOURCE</t>
  </si>
  <si>
    <t>(Kyrgyzstan) YEAR, SOURCE</t>
  </si>
  <si>
    <t>(MEX) YEAR, SOURCE</t>
  </si>
  <si>
    <t>(Morocco) Year, source</t>
  </si>
  <si>
    <t>NORWAY</t>
  </si>
  <si>
    <t>(NORWAY) YEAR, SOURCE</t>
  </si>
  <si>
    <t>OMAN</t>
  </si>
  <si>
    <t>(OMA) YEAR, SOURCE</t>
  </si>
  <si>
    <t>(Peru) YEAR, SOURCE</t>
  </si>
  <si>
    <t>PHILIPPINES</t>
  </si>
  <si>
    <t>(PHI) YEAR, SOURCE</t>
  </si>
  <si>
    <t>SENEGAL</t>
  </si>
  <si>
    <t>(Senegal) YEAR, SOURCE</t>
  </si>
  <si>
    <t>(SA) YEAR, SOURCE</t>
  </si>
  <si>
    <t>(SP) YEAR, SOURCE</t>
  </si>
  <si>
    <t>USA</t>
  </si>
  <si>
    <t>(USA) Year, source</t>
  </si>
  <si>
    <t>POLICY</t>
  </si>
  <si>
    <r>
      <t xml:space="preserve">What are the existing </t>
    </r>
    <r>
      <rPr>
        <b/>
        <sz val="12"/>
        <rFont val="Calibri"/>
      </rPr>
      <t>government mechanisms</t>
    </r>
    <r>
      <rPr>
        <sz val="12"/>
        <rFont val="Calibri"/>
      </rPr>
      <t xml:space="preserve"> to inform health workforce policy and management? </t>
    </r>
  </si>
  <si>
    <t>POL_10</t>
  </si>
  <si>
    <t xml:space="preserve">The National Rural Health Mission has launched the Indian Public Health Standard (IPHS) which lays down national level staffing norms for each level of public health facilities.
However, in absence of any uniform guidelines for the number of posts to be sanctioned for all the categories of health staff and the financial constraints, states developed their own norms which were developed on an ad-hoc basis mostly in accordance to the limited budgetary allocations. (1)
Under India’s federal constitution, the states are responsible for implementing the health system with financial support from the national government. (2)
The development and deployment of HRH in India over the last six decades has been steered by various Government-commissioned expert committees. 
Notable amongst these are the Health Survey and Development Committee headed by Sir Joseph Bhore (1946), the Health Survey and Planning Committee lead by Mudaliar (1961), the Chadha Committee (1963), the Kartar Singh Committee (1974), the Shrivastav Committee (1975), the Medical Education and Review Committee led by Mehta (1983), the Bajaj Committee (1986), the Mukherjee Committee (1995), the National Commission on Macroeconomics and Health (2005), and the Planning Commission Task Force on Planning for HRH (2007). Physical infrastructure and HRH norms based on population were envisaged as early as 1946 by the Bhore Committee. Since then, various expert committees have set targets for HRH, many of which are yet to be achieved. The present HRH situation in India is also characterised by a lack of HR Development Policies at national, state, and district levels.(3)
In the current scenario of public health management, there are various major constraints and critical challenges that operate across the states. Successful implementation of NHRM calls forth improvement in standards at all levels of planning and implementation to ensure efficiency and effectiveness in the public health system. Due to lack of well defined organizational structure with clear work allocation and hierarchy in the system, there is ineffective and inadequate delegation and distribution of work which leads to centralization of authority and functions to few individuals at state and district levels resulting in inaction, delayed action or amiss. (4)
The National Rural Health Mission (NRHM) launched in 2005, involves a multi-pronged approach towards achieving accessible, affordable and quality health care that is accountable and responsive to the people’s needs. A step towards this was to ensure that public health institutions achieve a certain set of standards called Indian Public Health Standard (IPHS), in terms of infrastructure, human resources, equipment &amp; drugs etc. The IPHS has laid down staffing norms for each level of public health facilities. (5)
</t>
  </si>
  <si>
    <t>1) Gupta, G. &amp; Sundararaman, T., 2006. Human Resource for Health: The Crisis, the NRHM Response and the Policy Options. 
2)Sundararaman, T. &amp; Gupta, G., 2011. Indian approaches to retaining skilled health workers in rural areas. Bulletin of the World Health Organization, 89(1), pp.73–7. 
3)Planning Commission of India, 2011. High Level Expert Group Report on Universal Health Coverage for India. 
4)Lisam, S., 2011. Concept Note On Strengthening Public Health Management Structure at State and District Levels.
5)National Health Systems Resource Center, 2013. Summary Report of NHSRC Studies on Strategies for Improving Availability of Health Care Providers in Rural &amp; Remote Areas, National Health Systems Resource Center.</t>
  </si>
  <si>
    <r>
      <t>1</t>
    </r>
    <r>
      <rPr>
        <sz val="12"/>
        <color indexed="206"/>
        <rFont val="Calibri"/>
      </rPr>
      <t>)</t>
    </r>
    <r>
      <rPr>
        <sz val="12"/>
        <rFont val="Calibri"/>
        <scheme val="minor"/>
      </rPr>
      <t xml:space="preserve"> Gupta, G. &amp; Sundararaman, T., 2006. Human Resource for Health: The Crisis, the NRHM Response and the Policy Options. 
2</t>
    </r>
    <r>
      <rPr>
        <sz val="12"/>
        <color indexed="207"/>
        <rFont val="Calibri"/>
      </rPr>
      <t>)</t>
    </r>
    <r>
      <rPr>
        <sz val="12"/>
        <rFont val="Calibri"/>
        <scheme val="minor"/>
      </rPr>
      <t>Sundararaman, T. &amp; Gupta, G., 2011. Indian approaches to retaining skilled health workers in rural areas. Bulletin of the World Health Organization, 89</t>
    </r>
    <r>
      <rPr>
        <sz val="12"/>
        <color indexed="207"/>
        <rFont val="Calibri"/>
      </rPr>
      <t>(</t>
    </r>
    <r>
      <rPr>
        <sz val="12"/>
        <rFont val="Calibri"/>
        <scheme val="minor"/>
      </rPr>
      <t>1</t>
    </r>
    <r>
      <rPr>
        <sz val="12"/>
        <color indexed="207"/>
        <rFont val="Calibri"/>
      </rPr>
      <t>)</t>
    </r>
    <r>
      <rPr>
        <sz val="12"/>
        <rFont val="Calibri"/>
        <scheme val="minor"/>
      </rPr>
      <t>, pp.73–7. 
3</t>
    </r>
    <r>
      <rPr>
        <sz val="12"/>
        <color indexed="208"/>
        <rFont val="Calibri"/>
      </rPr>
      <t>)</t>
    </r>
    <r>
      <rPr>
        <sz val="12"/>
        <rFont val="Calibri"/>
        <scheme val="minor"/>
      </rPr>
      <t>Planning Commission of India, 2011. High Level Expert Group Report on Universal Health Coverage for India. 
4</t>
    </r>
    <r>
      <rPr>
        <sz val="12"/>
        <color indexed="209"/>
        <rFont val="Calibri"/>
      </rPr>
      <t>)</t>
    </r>
    <r>
      <rPr>
        <sz val="12"/>
        <rFont val="Calibri"/>
        <scheme val="minor"/>
      </rPr>
      <t>Lisam, S., 2011. Concept Note On Strengthening Public Health Management Structure at State and District Levels.
5</t>
    </r>
    <r>
      <rPr>
        <sz val="12"/>
        <color indexed="210"/>
        <rFont val="Calibri"/>
      </rPr>
      <t>)</t>
    </r>
    <r>
      <rPr>
        <sz val="12"/>
        <rFont val="Calibri"/>
        <scheme val="minor"/>
      </rPr>
      <t>National Health Systems Resource Center, 2013. Summary Report of NHSRC Studies on Strategies for Improving Availability of Health Care Providers in Rural &amp; Remote Areas, National Health Systems Resource Center.</t>
    </r>
  </si>
  <si>
    <t>Human and Financial Resource Management Division of the Ministry is taking a lead role in the overall management of the human resources in the health sector.</t>
  </si>
  <si>
    <r>
      <t xml:space="preserve">GHWA, 2010. </t>
    </r>
    <r>
      <rPr>
        <i/>
        <sz val="12"/>
        <color theme="1"/>
        <rFont val="Calibri"/>
        <family val="2"/>
        <scheme val="minor"/>
      </rPr>
      <t>CCF Case Studies. Nepal: Strengthening interrelationship between stakeholders</t>
    </r>
    <r>
      <rPr>
        <sz val="12"/>
        <color theme="1"/>
        <rFont val="Calibri"/>
        <family val="2"/>
        <scheme val="minor"/>
      </rPr>
      <t>, Global Health Workforce Alliance.</t>
    </r>
  </si>
  <si>
    <t>Authority for human resource management is centralised. The operational processes of MOHFW divide responsibilities among different line management channels, with limited horizontal coordination. This includes the administrative and personnel management function of the MOHFW Secretariat; the directors of administration for DGHS, DGFP, and the Directorate of Nursing Services (DNS); and the institutions and units involved with training, such as NIPORT. In addition, for the public sector, authority and responsibility are further divided among the key ministries and organisations responsible for human resource management of public servants. Since many of the fundamental functions of human resources are funded out of the revenue budget or may have implications for the revenue budget, Ministry of Finance approval is required for key areas of human resource management. The Public Services Commission and the Ministry of Establishment are involved in various aspects of recruitment, promotion, and disciplinary functions</t>
  </si>
  <si>
    <t>World Bank, 2010. Bangladesh Health Sector Profile, World Bank.</t>
  </si>
  <si>
    <r>
      <t>The Japanese health care system is governed by a complex mixture of central and local control. The government sets standards for health care facilities in terms of levels of human resources, etc. Prefectures are responsible for developing regional health plans, licensing hospitals and monitoring legal compliance of providers in line with guidelines given by the Ministry. Health care providers have discretion over their management, except for the payment systems, standards and guidelines dictated by the government. At the managerial level, therefore, the Japanese health care system is quite decentralized and diversified.
Regulation of the healthcare system is 2-dimensional: human and capital resources are regulated by the Medical Care Act and financing is regulated by the Health Insurance Act. (1)
Based on acts, the Ministry of Health, Labor and Welfare</t>
    </r>
    <r>
      <rPr>
        <sz val="12"/>
        <rFont val="ヒラギノ角ゴ StdN W8"/>
        <charset val="128"/>
      </rPr>
      <t>（</t>
    </r>
    <r>
      <rPr>
        <sz val="12"/>
        <rFont val="Calibri"/>
        <scheme val="minor"/>
      </rPr>
      <t>MHLW) provides guidelines about health workforce policy and management.  The MHLW informs them to prefectures (or local governments in Japan) and stakeholders. Local governments are then responsible for making detailed plans for their implementation, and reporting the results of implementation to the MHLW. (2)</t>
    </r>
  </si>
  <si>
    <r>
      <t xml:space="preserve">1) Tatara, K. &amp; Okamoto, E., 2009. Japan Health System Review. </t>
    </r>
    <r>
      <rPr>
        <i/>
        <sz val="12"/>
        <rFont val="Calibri"/>
      </rPr>
      <t>Health Systems in Transition</t>
    </r>
    <r>
      <rPr>
        <sz val="12"/>
        <rFont val="Calibri"/>
        <scheme val="minor"/>
      </rPr>
      <t>, 11(5), pp.1–164.
2) Personal communication from Masa Jimba, University of Tokyo</t>
    </r>
  </si>
  <si>
    <t xml:space="preserve">Considerable planning for public Human Resources for Health has been undertaken by the Ministry of Public Health over the last few years. This has included an approved HR Policy 2010-2013, and a Strategic Plan and Indicative Plan to Implement Priority Activities 2008-2010.
The first costed Workforce Plan for the Public Health Sector was completed in December 2009 by the Ministry of Public Health (MoPH) utilizing its own HR Database and data from training institutions (including from MoHE and CSC). This was developed in collaboration with key stakeholders from MoPH, MoHE, CSC, MoF, NGOs and donors.
An HRH Coordination Meeting was co-hosted by WHO/MoPH in June 2010 and terms of reference for a National HRH Consultative Forum (CF) were developed with key stakeholders. The Forum is a permanent mechanism to advise the Minister for Public Health and other interested Ministries on all issues relating to development and deployment of human resources for health in Afghanistan both in the public and private sectors. It is planned it will have four meetings a year and be supported through a WHO-supported Secretariat in GDHR.
The HRH Consultative Forum comprises representatives from the Ministries of Public Health, Higher Education, Finance and Civil Service Commission, as well as major private sector organisations, donor and civil society organisations, and professional associations. It has set the framework for improving human resources for health in Afghanistan, both numbers and quality.
Working Groups and Sub-Committees will be established to further the goals of the Forum, and report to the Forum at its quarterly meetings. One of these will be a Nursing and Midwifery Health Workforce Planning Sub- Committee. 
There is considerable confusion and lack of agreement regarding HRH roles and responsibilities at all levels.The General Directorate of Human Resources in MoPH requires considerable institutional development which includes training of its officers in HR both centrally and in Provincial Health Offices (PHOs), and provision of computers for management purposes. (1)
A key problem for involvement in HR activities within the Ministry has been the diverse number of fora in which HR is discussed, and the inability of senior people to be involved in a number of fora.  Non-attendance has meant that key input has not been obtained.   Also, the lack of HR staff to undertake the data collection and produce drafts of planning documents has meant that often key people do not attend meetings, as they have not done what they were asked to do for the meeting. The plan to have just one high level HRH coordination forum should overcome this problem. (2)
</t>
  </si>
  <si>
    <r>
      <t xml:space="preserve">1) MoPH Afghanistan, 2011. </t>
    </r>
    <r>
      <rPr>
        <i/>
        <sz val="12"/>
        <rFont val="Calibri"/>
        <scheme val="minor"/>
      </rPr>
      <t>Afghanistan National Health Workforce Plan 2012-16. Draft Version - 2</t>
    </r>
    <r>
      <rPr>
        <sz val="12"/>
        <rFont val="Calibri"/>
        <scheme val="minor"/>
      </rPr>
      <t>, Kabul.
2) MoPH Afghanistan, WHO &amp; GHWA, 2010. Analysis of Stakeholders in Afghan Human Resources for Health (HRH) and Planning and Development for an Effective National HRH Coordination Forum, Kabul.</t>
    </r>
  </si>
  <si>
    <t>Decision-making processes in the development and implementation of the health system are shared between the FMoH, the regional health bureaux (RHBs) and the woreda health offices. As a result of recent policy measures taken by the government, the FMoH and the RHBs function more with regard to policy matters and technical support, while the woreda health offices are required to play the pivotal roles of managing and coordinating the operation of the primary health care services at woreda level.
The government of Ethiopia has set up the Health Sector Development Programme (HSDP) which incorporates a 20-year health development strategy through a series of five-year rolling programmes. One of the major areas addressed is human resource development.
On financing: The government finances the health sector through the annual budget process. At federal level, the health sector is financed through the FMoH. At regional level, regional governments provide block grants to woredas and the major resource allocation decision is made at woreda level. Specifically, woredas are responsible for administering PHCUs (health centres and health posts) which are the immediate providers of services to communities. Resources from donors normally flow through three channels. Channel 1 is budget support and flows through the consolidated budget of the Ministry of Finance and Economic Development. Channel 2 consists of programme funds that go through the FMoH and/or the RHBs. Channel 3 is project support, where the donor administers and spends the resources (Table 2.2). NGOs provide another source of health-sector funds.  (1)
Human Resource Development (HRD) has been a key component in the successive HSDPs. It has been one of the key components in HSDP III with the main objective of improving the staffing level at various levels as well as to establish implementation of transparent and accountable Human Resource Management (HRM) at all levels. (2)</t>
  </si>
  <si>
    <t>1) Africa Health Workforce Observatory, 2010. Human Resources for Health Country Profile: Ethiopia, AHWO.
2) MoH Ethiopia, 2010. Health Sector Development Program IV: 2010/11 -2014/15, Addis Ababa.</t>
  </si>
  <si>
    <t>Nicaragua has the General Division of Human Resources and the General Department of Teaching and Research, which are responsible for regulating and lead the processes of management and development of human resources for health (HRH), both structures subordinated directly to the Minister of Health. (4)
The General Division of HR and DG of Education and Research are responsible for developing human capital, formulating policies for planning and development, etc. (1) Specifically, the GDHR is responsible for developing and implementing policies and rules in the Human Resources area, for implementing the Classification System of Positions and Management Systems of Human Resources, and guiding the development and updating Job Description Manuals, according to the stipulated laws. It also must guarantee the strategic planning of human resources of the Ministry of Health according to institutional policies and in coordination with the agencies involved. In addition, it is responsible for coordinating the implementation strategy of entrance, development and completion of the career system. It  coordinates, formulates, executes and monitors the Annual Training Plan.  Finally, it is the main responsible in ensuring compliance with policies, laws, rules and procedures relating to labor relations in health establishments. (2)
At the same time, National Council of Health Employment is the agency responsible for supervising processes of accreditation and promotion of the health professionals. On the other hand, the National Commission of  Health Employment, a governing body presided by a representative from the General Division of HR, is responsible for monitoring the adequate enforcement of the Health Employment Law (Ley de la Carrera Sanitaria), to assess  its results,  control the continuous training programs, suggest policies and management plans to adapt the health workforce to the new needs of the NHS, to participate in the process of accreditation of the health workforce members in order to validate their quality. (3)</t>
  </si>
  <si>
    <t>MINSA. Manual de Procedimientos Planificación y Programación de Recursos Humanos. Managua, Ministerio de Salud, Direccion de Recursos Humanos, Gobierno de Nicaragua, 2010. (1)
MINSA, 2013. Funciones de la División General de Recursos Humanos. Available at: http://www.minsa.gob.ni/index.php?option=com_content&amp;view=article&amp;id=1035&amp;Itemid=194 [Accessed July 15, 2013].
National Assembly of Nicaragua, 2011. Ley No. 760: Ley de la Carrera Sanitaria. (3)
MINSA. Medicion de las metas regionales de recursos humanos para la salud 2011-2015 en Nicaragua. Managua, Ministerio de Salud, Direccion de Recursos Humanos, Gobierno de Nicaragua, 2012. (4)</t>
  </si>
  <si>
    <t>The Ghana Health Service together with its partners and other health agencies is responsible for the provision of health care delivery to the people of Ghana. This involves the planning, implementation, monitoring and performance assessment of health programmes and services. (1)
The functions of the Human Resources Division of the GHS are basically: To develop HR strategies for the Ghana Health Service and to facilitate effective recruitment, training and manpower development to ensure the optimum availability and utilization of personnel within the service; Ensure the continuous professional development of the staff of the Ghana Health Services in order to improve quality and efficiency in health service delivery; Develop and maintain an appropriate scheme and conditions of service consistent with contemporary or current industry standards; Administrate salaries and personnel management issues. (2) The Division is divided in three Departments:
- The HR Management Department will ensure the development, implementation and application of the HR strategy. It will be responsible for personnel management including staff nominal role administration, recruitment, deployment, promotion, retrenchment, retirement and staff re-engagements/contracts. (2)
- The HR Planning and Monitoring Department shall be responsible for human resource needs and capacity assessment, norms and availability monitoring, attrition and relocation monitoring, mapping, impact evaluation, information and data base management. (2)
- The Training and Capacity Development Department department will be responsible for post-basic training including fellowships administration, learning resource development and in-service training. It will also be responsible for the administration and management of bonds and bonds redemption and keep an up-to-date record of all such issues in collaboration with the HR Planning and Monitoring Department. (2)
The Human Resource for Health Development Directorate (HRHDD) is a directorate of the MOH with the mandate to formulate appropriate policies that will ensure adequate production of appropriate numbers and mix of HR personnel, equitable distribution of staff, adoption of appropriate retention strategies, and performance related reward systems that will make the MOH meet its vision of improving the wellbeing of the Ghanaian populace. (3)</t>
  </si>
  <si>
    <r>
      <t xml:space="preserve">Ghana Health Service (GHS), 2009. </t>
    </r>
    <r>
      <rPr>
        <i/>
        <sz val="12"/>
        <rFont val="Calibri"/>
      </rPr>
      <t>The Health Sector in Ghana. Facts and Figures 2009</t>
    </r>
    <r>
      <rPr>
        <sz val="12"/>
        <rFont val="Calibri"/>
        <scheme val="minor"/>
      </rPr>
      <t>, Accra: GHS. (1) 
GHS, Ghana Health Service. Available at: http://www.ghanahealthservice.org/index.php [Accessed July 13, 2013]. (2)
AHWO, 2010. Human Resources for Health Country Profile Ghana (3)</t>
    </r>
  </si>
  <si>
    <t xml:space="preserve">The MOH has overall responsibility of the health sector, including: policies, legislation, strategic planning, resource mobilization and allocation, monitoring, evaluation, research, providing training to support the provinces, and coordination of external aid. The MOH’s main objective in health sector reform has been to improve and extend primary health services through the implementation of the operational districts system. Provincial health departments are the link between the MOH and operational districts, and implement health policies, ensure equitable distribution and effective use of resources, manage provincial referral hospitals, and support the development of operational districts. Operational districts implement national, provincial and district health objectives, deliver services according to the community’s needs, ensure equitable distribution and effective utilization of resources and mobilize additional resources, for example from NGOs, and work with communities and local and administrative authorities. Consumers participate in health service delivery through village health support groups, HC
management committees, and through third party financing mechanisms.
</t>
  </si>
  <si>
    <t xml:space="preserve">
MOH &amp; WHO, 2012. Health Service Delivery Profile: Cambodia, Phnom Penh: Ministry of Health, Cambodia.</t>
  </si>
  <si>
    <t>The Ministry of Public Health (MOPH) has adopted policies to promote a health population and environment at all levels of care.
The 1999 Act on operation of decentralization, an organic law of the new 1997 constitution, mandated that the functions, facilities, budgets, and personnel of central ministries must be devolved to local authorities, quality of environmental and natural resource management and culture primarily Tambol (sub-district)
Administrative Organizations (TAO). According to the Act, the local authorities must play active roles in comprehensive approaches related to community health care. This includes improvement of life, social and community management, and local wisdom preservation. According to the Act, local health facilities such as health centers and hospitals will be the responsibility of the local authorities. Although the progress of decentralization of health systems has been slow, local authorities have begun to be important stakeholders in the health system.</t>
  </si>
  <si>
    <t>Pagaiya, N. &amp; Noree, T., 2009. HNP Discussion Paper: Thailand’s Health Workforce: A Review of Challenges and Experiences, The World Bank.</t>
  </si>
  <si>
    <t>A) The budgeting of the health wage bill occurs in a multiple-stage process with input from both the Ministry of Finance and the Ministry of Health. The central authority reviews the PERs and revises the sector expenditure ceilings in the budget strategy paper (BSP). The wage bill ceilings for each sector are also outlined in the BSP, and the rationale for prioritizing certain sectors is given.The BSP does not clearly outline whether the prioritization of the health sector will come at the expense of other sectors so that the overall public sector wage ceiling is met. Nor does it say how additional hiring in the health sector will be funded. The Ministry of Medical Services (MOMS) and the Ministry of Public Health and Sanitation (MOPHS) have put in place strategies for addressing the constraints to human resource development and management.
B) The country has eight provinces divided into lower levels of administrations called districts, which are responsible for delivering health services and implementing health programs. Under the decentralization strategy, districts form the central pillars of the public health system. Management of healthcare at the district level is headed by a District Medical Officer of Health (DMOH) appointed by the Ministry of Health. The DMOH is supported by a District Health Management Board (DHMB) comprising officials appointed by the MOH and from local areas, and a professional unit, the District Health Management Team (DHMT). The DHMT prepares technical advisories and the District Health Plan in consultation with local health actors and the DHMB.
C) The sector has not had an effective coordination mechanism to ensure that different players and subsectors work in a concerted manner in the planning, development and management of the health workforce. HR systems and practices remain weak and as a result many health workers are poorly managed. An effective human resources information system (HRIS) is lacking. 
In order to link human resources management (HRM) to the national development goals, the Public Service Reform and Development Secretariat (PSRDS) has developed a comprehensive human resources management reform strategy. It provides a common framework for the planning, management, development and recognition of staff in order to achieve the goals Kenya has set. The government has already begun the modernization of HRM in the public service with the results-based management approach (RBM), which is being institutionalized through the national performance management framework, the management accountability framework, the rapid results approach and the new performance appraisal system (PAS)
D) 
Organizational structures in place to manage the HRH function at all levels Include:-
i. Permanent Secretary – Is the Authorised and Accounting Officer appointed by the Public Service Commission of Kenya and the Permanent Secretary, Treasury:- to exercise delegate powers of the commission in respect of staff recruitment, placement, disciplinary control and development; and planning, budgeting, programme implementation and accounting of allocated funds respectively.
ii. Human ResourceManagement and Development Divisions.
iii. Heads of Technical Departments.
Provincial HealthManagement Teams.
iv.
v. District HealthManagement Teams.
vi. Hospital HealthManagement Teams.</t>
  </si>
  <si>
    <t>A) Muthaka, D.I. et al., 2004. A Review of the Regulatory Framework for Private Healthcare Services in Kenya. Kipra Discussion Paper, 35.
B) Wamai, R.G., 2009. The Kenya Health System — Analysis of the situation and enduring challenges. JMAJ, 52(2), pp.134–140.
C) MOPH &amp; MOMS, 2009. National Human Resources for Health Strategic Plan 2009 - 2012, Nairobi: Ministry of Medical Services, Republic of Kenya.
D) AHWO. Human Resources for Health Country Profile: Kenya. Brazzaville, Africa Health Workforce Observatory, 2009.</t>
  </si>
  <si>
    <t>Health financing in China is decentralized across five levels of government and the public contribution is largely determined by local fiscal capacity. Local governments, namely the lowest two out of the five tiers of government, bear the main responsibility for financing essential public services and their fiscal capacity differs widely across China even after adjusting for equalization transfers, which are formula-based grants by central government according to measures of expenditure needs and fiscal capacity cross localities. (1)
The provision and regulation of health service delivery is largely decentralized and managed by a multitude of different stakeholders, including the Ministry of Health, provincial and city governments, military, and even large state enterprises that continue to operate their own hospitals. This decentralization not only creates great variation in terms of quality of care across the healthcare system, it also makes it difficult to consistently monitor the level of care. (2)</t>
  </si>
  <si>
    <t>1) Brixi H, Mu Y, Targa B, Hipgrave D. Equity and Public Governance in Health System Reform: Challenges and Opportunities for China. Policy Research Working Paper 5530. Washington D.C., The World Bank, 2011.
2) IBM Business Consulting Services. Healthcare in China: toward greater access, efficiency and quality. Somers, NY, IBM Corporation, 2006.</t>
  </si>
  <si>
    <t xml:space="preserve">The MoH has implemented several reforms in the last decade that have impacted significantly on management. The intent of the reform was to address long standing issues of poor health management identified by a Senate Select Committee and others by decentralising management operations, improving management, planning and policy capacity in the MoH headquarters and divisional offices, updating health legislation, developing management and health information systems, developing standards and guidelines for management and improving asset management and maintenance systems. The new management structure was approved by the PSC in 2001 but was not fully implemented until 2003 due to funding constraints. These arose again and in 2008 the short-lived decentralised management structure was recentralised, and responsibilities delegated to divisional management reverted to the Permanent Secretary, while and those delegated to the Permanent Secretary reverted to the PSC and Ministry of Finance. The roll-back of responsibilities was received in different ways by the MoH staff. Many who had accepted new delegations at the divisional level felt the benefit of shortened lines of decision making and welcomed the changes that had empowered them to make improvements to the local delivery of health services (Mohammed 2010). While the withdrawal of responsibilities was driven by centralist concerns, the impact on newly emerging managers was adverse, as they reverted to their prior roles and limitations and referNO their decisions centrally. (1)
Human resources for health policies and plans are set out in the Fiji Health Workforce Plan 1997–2012 (Dewdney 1997). This plan is currently in the process of being reviewed. The aim of this plan is to increase the number of trained health personnel and reduce dependence on expatriate staff. It focuses on planning for the costs, time and training required to provide adequate staff. Human resources are also included in the Ministry of Health’s Strategic Plan 2007–2011 which highlights issues of health worker emigration and outlines the Ministry’s focus on staff retention, training of nurse practitioners, employing part-time staff and increasing training opportunities. (2)
</t>
  </si>
  <si>
    <t>1) Asante A, Roberts G, Hall J. A review of health leadership and management capacity in Fiji. Sydney, Human Resources for Health Knowledge Hub, University of New South Wales, 2011.
2)Dawson A, Howes T, Gray N, Kennedy E. Human resources for health in maternal, neonatal and reproductive health at community level. A profile of Fiji. Sydney, Human Resources for Health Knowledge Hub, University of New South Wales and Burnet Institute, 2011.</t>
  </si>
  <si>
    <t xml:space="preserve">The health system has a three‐layered hierarchy: Federal Ministry of Health (FMOH) in the Government of National Unity (GONU), the Government of Southern Sudan (GOSS), the State Ministries of Health (SMOH) and Locality/County Health Management Authorities. In the Southern States, however the GOSS has included municipality as another layer in the organizational hierarchy of the health system. The FMOH/GONU works in collaboration with 25 FMOH and is responsible for formulating national health policies, human resources planning and development, strategic planning, health legislation, response to epidemics, international health, in addition to monitoring and evaluation of all health activities and interventionsin the country. The SMOH is responsible forimplementing policy, detailed health planning, and programming and project formulation. This level organizes health servicesin state and supportsthe local health authorities. The third layeris the locality level, where a local health authority is based on district health system approach, which emphasizes the primary health care.  (2)
The Federal Ministry of Health and the States Ministries of Health are the major employers responsible for human resource management and in service development. The Ministry of Higher Education is responsible for pre-service training and production of health workers. Ministry of Labour (MOL), Chamber of Civil Service (CCS), National Council For Training (NCT) are responsible for 1) employment and condition of service for health staff 2) fix the salary structure and promotion of health workers 3) approval and funding of health workforce training. Finally, the Ministry of Finance (MOF) provides of salaries for public sector staff. (1)
The HRH department of the Federal Ministry of Health (FMOH) used to be under the directorate general of health planning and was mainly focused on personnel administration and training issues, hence the name department of training. Sparked and assisted by the leadership of the FMOH, strategic and professional work started to appear in the department with revision of the organizational structure in addition to introduction of new qualified staff and systems. Thereafter, HRH department was upgraded to a general directorate reporting to the Undersecretary for Health. The paradigm shift from operational personnel administration to strategic human resource development became increasingly evident. The HRH department expanded its functions to cover policy development, strategic planning, HR management systems and capacity strengthening for decentralised units. In addition to its integral sections concerned with HRH functions, the department is currently a patron for important HRH institutions including the Academy of Health Sciences (AHS), the Centre for Continuous Professional Development and the Public Health Institute (PHI). The department was also instrumental to the establishment and functioning of the National Human Resources for Health Observatory (NHRHO) with its added value of systematically linking the department to other HRH stakeholders in the country.  (3)
The objectives of NHRHO are defined by the following: a) To strengthen coordination and links between stakeholders concerned with the issues of HRH in the country; b) to raise awareness about the importance of HRH to health care and to advocate for better consideration of the health workforce within the health system and political agenda; c) to stablish an effective HRIS based on the functioning health information system of the country; d) to promote HRH research, and support the incorporation of generated knowledge into policy and decision making; e) to mobilize resources and commitment to ensure effectiveness and sustainability of the observatory.(4) 
</t>
  </si>
  <si>
    <t>FMOH. National Human Resources for Health Strategic Plan for Sudan 2012-2016. Khartoum, Federal Ministry of Health, Government of Sudan. Directorate General of Human Resources for Health Development, 2012. (1)
(2) FMOH. National Reproductive Health Policy 2010. Khartoum, Federal Ministry of Health, Government of Sudan, 2010.
Badr E, Abdu A, Abdalla FM, Abuagla AS, Yousif N, Eltegani H. The expanding role of HRH department: an era of health workforce prioritization. The Bulletin of the National Human Resources for Health Observatory - Sudan 2011; 3. (3)
FMOH. Building Bridges to Sustainable Human Resources for Health Development. Khartoum, Federal Ministry of Health, Republic of Sudan, Directorate General of Human Resources for Health Development, 2012. (4)</t>
  </si>
  <si>
    <t>A) Under decentralization system, provincial and district level have broader authority in the regional development. On the other hand, Ministry of Health providing guidance, supervision and policy formulation. According to health law number 36 year 2009, government responsibility in health sector including planning, actuating, controlling, supervising and monitoring health provision to achieve equitable and affordable health care services. Along with most social sectors, the health sector has been undergoing a process of decentralizing many responsibilities from central ministries to the district level particularly to the office of the Provincial and District Health Officer. This has had implications on human resource planning and recruitment. For example, to meet their need they can recruit and hire the health workforce under district civil servant.
B) Decentralization poses both challenges and opportunities to the health sector. On the one hand, the division of roles and responsibilities of different levels of government needs to be clarified, for instance in health personnel management. On the other hand, public health spending and the share of public spending at the sub-national levels following decentralization has significantly increased, out of pocket spending and allocative efficiency in public budget remain important issues in the health financing system. The share out-of-pocket spending for health is still significant which means that risks to fall into poverty from catastrophic health events persist. The coverage of health insurance for the poor, previously known as Askeskin, now Jamkesmas, has been expanded to cover more than 30% of the population, and is projected to cover the entire population. Such decisions require thorough evaluation of the existing schemes, including analysis and assessment of available options which also takes into account other institutional and fiscal capacities. 
C) While central authorities continue to have influence, district leaders and local parliaments retain a significant amount of decision-making authority on allocations for health and other programs. Sustaining the improvements in quality of care needed to meet the MDGs requires district-level investment, commitment and the capacity to govern. Improving priority-setting for health requires on-going advocacy at the district level and building the capacity of district authorities to take on a greater oversight and regulatory role.</t>
  </si>
  <si>
    <t>A) WHO. Human Resources for Health Country Profile: Indonesia. Manila, World Health Organization Regional Office for South-East Asia, 2011.
B) World Bank (2013). World Bank and Health in Indonesia. Retrieved on 18 July 2013 from: http://web.worldbank.org/WBSITE/EXTERNAL/COUNTRIES/EASTASIAPACIFICEXT/0,,contentMDK:23188212~pagePK:146736~piPK:146830~theSitePK:226301,00.html
C) MOH. Indonesia GHI Country Strategy. Jakarta, Ministry of Health Republic of Indonesia, 2011.</t>
  </si>
  <si>
    <t>The Decentralized system has lead to difficulties in transferring staff in and out of provinces. There are no clear guidelines for personnel management at decentralized level. The Government health system has a wide coverage that provides accessible care throughout the country. The system consists of hospital-based curative care and preventive and promotive health care provided through the community health care system. The health system has been decentralized since 1989 and the Ministry of Health has decentralized the management of health care delivery (hospitals and community care, other than the teaching and specialized hospitals) to the 9 provincial health ministries. However the responsibility for training of major categories of health personnel still lies with the central Health Ministry.</t>
  </si>
  <si>
    <t>MOHN. Human Resources for Health Strategic Plan (2009 - 2018). Colombo, Ministry of Health and Nutrition, 2009.</t>
  </si>
  <si>
    <t>The Ministry of Public Health (NOPH) has overall responsibility for the health sector. Its functions have been spelled out in a President Decree (No. 114, July 1992) and require the Ministry to:
1) Determine health policies based on PHC and aiming to provide health care for all people;
2) Develop health services at all level. And In all regions of the country;
3) Prepare and issue health legislation, regulations and instructions;
4) Develop and train health personnel; and Organize and enhance participation of communities and other sectors in the development of health services.
5) Other functions include support for health research, establishing technical standards
for health professionals and facilities, and coordinating environmental health
programs.
The MOPH is the organization responsible for the health sector in Yemen. However, there are a number of public organizations involved in the financing, planning, regulation, management, and provision of health services in Yemen. These include the MOF, MOPD, MOCS, the two autonomous hospitals, the Health Management Institutes, the military health services, and the public drug organizations. The Minister of Health is assisted by three Undersecretaries for Planning and Development, Health Care Services, and Finance and Administration. There are also 20 Directors-General who are heading the health directorates in the governorates. There is little information known about the organization in the private sector and NGOs. The organizational/institutional framework of the health  sector may be characterized as being highly centralized, poorly coordinated, and very weak. Further institutional analysis will be required for the identifying appropriate strategies for organizational development and capacity building.</t>
  </si>
  <si>
    <t>WHO. Health System Profile Yemen. Cairo, WHO Regional Health Systems Observatory - EMRO, 2006.</t>
  </si>
  <si>
    <t xml:space="preserve">The Ministry of Health has developed the Plano Estratégico Sector Saúde (Health Sector Strategic Plan; PESS) for 2007–2012. Among the main priorities of this plan there is the development of human resources capacity for health. The human resources component of this plan aims at investing in this area in accordance with health sector goals, creating instruments encouraging good performance, modernizing human management systems and prioritizing initial and continuous training. (1)
The Human Resources Development Plan (HRDP) was created to directly address the human resources crisis. A new plan for 2008–2015 was completed under the supervision of the Ministry of Health. Priorities have been defined as follows: 1) improving organizational environment, 2) developing managerial capacity, 3) improving health workforce distribution, motivation and retention and 4) strengthening pre-service, post-graduate and continuous education at all levels. (1,2)
The HRDP sets up the conditions to stablish a Monitoring and Implementation Group for the plan formed by full-time senior advisors depending from the ministery of health and responsible for developing the mentioned plan. It also stablishes an Observatoty of HRH in charge of collecting, managing and spreading information about HRH in every regional level. (1)
</t>
  </si>
  <si>
    <r>
      <t xml:space="preserve">WHO, 2009. </t>
    </r>
    <r>
      <rPr>
        <i/>
        <sz val="12"/>
        <rFont val="Calibri"/>
        <scheme val="minor"/>
      </rPr>
      <t>Human Resources for Health and Aid Effectiveness Study in Mozambique</t>
    </r>
    <r>
      <rPr>
        <sz val="12"/>
        <rFont val="Calibri"/>
        <scheme val="minor"/>
      </rPr>
      <t xml:space="preserve">, World Health Organization. Available at: http://www.hrhresourcecenter.org/node/3130. (1)
ICS Integrare. Midwifery Workforce Assessment Document Review (DRAFT). 2013.. (2)
</t>
    </r>
  </si>
  <si>
    <t xml:space="preserve">Yes,  In the Department of Health and Ageing there is a division responsible for HRH the Health Workforce Division. Its mission is to improve the capacity and quality of Australia´s health workforce. Also there is a national health workforce agency, the Health Workforce Australia (HWA) . </t>
  </si>
  <si>
    <t xml:space="preserve">(http://www.health.gov.au/)
(http://www.health.gov.au/internet/main/publishing.nsf/Content/health-workforce-HWD-1) 
(http://www.hwa.gov.au/)
</t>
  </si>
  <si>
    <t xml:space="preserve">Yes, The Secretariat of Management of Labor and Education in Health (SGTES), created by the Ministry of Health in 2003, has a strategic place in the MoH structure. The Secretariat is responsible for policy formulation for health labor management, training and qualification of health workers, professional regulation and decentralization of management of labor and education in the federal states </t>
  </si>
  <si>
    <t xml:space="preserve">Brasil. Ministério da Saúde: Secretaria de Gestão do Trabalho e da Educação na Saúde. Portal da Saúde 2013.   [http://portal.saude.gov.br/portal/saude/Gestor/area.cfm?id_area=382]
Pierantoni CR, Garcia ACP. Human resources for health and decentralization policy in the Brazilian health system. Human Resources for Health 2011 9:12.
</t>
  </si>
  <si>
    <t xml:space="preserve">Yes (government leadership on health workforce policy and management)“The development of a diversified health workforce has been crucial for the provision of free-of-charge services along the continuum of care, particularly ambulatory services in polyclinics—the basic unit of the system—staffed with doctors, nurses, and health technicians and serving a population of 25 000–30 000, and in specialised centres and at home. 4 
Later in the mid-1980s, the system’s community health-care approach was strengthened with the establishment of the Family Doctor Program, which has allowed the placement of a doctor trained in primary health care and a nurse in every neighbourhood (serving about 150 families).4
The sustained political priority on health-system development has had a positive impact, both in terms of the size and composition of the health workforce, and in the delivery of good-quality services with good health outcomes.5  “ (Health-workforce development in the Cuban health system, www.thelancet.com Vol 374 November 7, 2009) http://www.thelancet.com/journals/lancet/article/PIIS0140-6736(09)61919-X/fulltext?_eventId=login
</t>
  </si>
  <si>
    <t xml:space="preserve"> (Health-workforce development in the Cuban health system, www.thelancet.com Vol 374 November 7, 2009) http://www.thelancet.com/journals/lancet/article/PIIS0140-6736(09)61919-X/fulltext?_eventId=login</t>
  </si>
  <si>
    <t>The MOHP has a database that serves to distribute new medical graduates among the various facilities and specialties. MOHP has a HRH strategic plan. "Ministry of Higher Education is responsible for medical education. However ,there does not appear to be an effective mechanism of coordination between the Ministry of Higher Education and Ministry of Health to ensure that the training and production of doctors takes into account the needs of the health system, including preventive, curative and promotive aspects" (WHO-EMRO, 2010).</t>
  </si>
  <si>
    <t>YES
England recently set up a health workforce planning agency. The Centre for Workforce Intelligence (CFWI) is a body contracted by the Department of Health, undertakes longer term scenario work, and has published reports on nursing, midwifery and doctor workforce scenarios, as well as broader “horizon scanning” work. It has also developed a Workforce information signposting tool, an excell spreadsheet that presents broad data. 
Health Education England (HEE) was recently created as an executive body with overall responsibility for education, training and workforce planning across the whole workforce.  The establishment and development of HEE was set out in ‘Liberating the NHS: Developing the Healthcare Workforce, From Design to Delivery’, the Government’s policy for a new system for planning education and training. 
All these organizations publish annual business plans and reports available on their website.</t>
  </si>
  <si>
    <r>
      <t xml:space="preserve">Department of Health. </t>
    </r>
    <r>
      <rPr>
        <i/>
        <sz val="12"/>
        <color indexed="8"/>
        <rFont val="Calibri"/>
      </rPr>
      <t>Delivering high quality,  effective, compassionate care: 
Developing the right people 
with the right skills and the 
right values :A mandate from the Government to Health Education 
England: April 2013 to March 2015</t>
    </r>
    <r>
      <rPr>
        <sz val="12"/>
        <color indexed="8"/>
        <rFont val="Calibri"/>
        <family val="2"/>
      </rPr>
      <t>.</t>
    </r>
    <r>
      <rPr>
        <i/>
        <sz val="12"/>
        <color indexed="8"/>
        <rFont val="Calibri"/>
      </rPr>
      <t xml:space="preserve"> </t>
    </r>
    <r>
      <rPr>
        <sz val="12"/>
        <color indexed="8"/>
        <rFont val="Calibri"/>
        <family val="2"/>
      </rPr>
      <t>June 2013.
HEE. Workforce Planning guide. June 2012</t>
    </r>
  </si>
  <si>
    <t>The Government's leadership on health workforce is divided between governance bodies and mechanisms:
a) The High Authority for Health (HAS) independently monitors technologies, hospitals, professionals and the basic benefit package. (1)
b) High Council for the Future of Health Insurance (HCAAM) 
c) National Health Conference 
d) High Council of Public Health (HCSP)
e) National Observatory of Health Professions (Observatoire National de la Démographie des Professions de Santé - ONDPS)
f) Regional Health Observatories (Observatoires Régionaux de Santé)</t>
  </si>
  <si>
    <t>(1) WHO. European Observatory on Health Systems and Policies - France: Health System Review. 2010.</t>
  </si>
  <si>
    <t>"The fundamental structural transformation will be supported by a needs map and a capacity planning system which is currently being created by linking together the data bases of OEP (National Health Insurance Fund), OTH (Office of the Chief Medical Officer), ESKI (Institute for Strategic Health Care Research), KSH (Central Statistical Office), OMSZ (Hungarian National Ambulance and Emergency Service) and the creation of a common interface for analytic purposes" - Semmelweis Plan.  The Office of Health Authorisation and Administrative Procedures EEKH (http://www.eekh.hu/index.php). started on June 1 implementation of the SROP 6.2.1-11 / 1 Health Human Resources Monitoring priority project that is done in cooperation with a consortium of Pharmacy and Health Quality and Development Institute (GYEMSZI) (In Hungarian)</t>
  </si>
  <si>
    <t>2013; Semmelweis Plan;  The Office of Health Authorisation and Administrative Procedures EEKH (http://www.eekh.hu/index.php)</t>
  </si>
  <si>
    <t>An independent body, the Health Policy Analysis Center produces policy briefs, research and monitoring reports (http://www.hpac.kg/index.php?option=com_content&amp;view=article&amp;id=17&amp;Itemid=9&amp;lang=en )</t>
  </si>
  <si>
    <t xml:space="preserve">YES
There is a  National HRH Observatory, which responds to the Health Secretariat (Ministry of Health). There is no formal HRH Planning but it is recognized as a priority in the Document "Vision de la Salud 2006-2012". </t>
  </si>
  <si>
    <t xml:space="preserve">Nigenda et al (2004): The Decentralization of Human Resources and the Health System in Mexico. </t>
    <phoneticPr fontId="2" type="noConversion"/>
  </si>
  <si>
    <t>No formal mechanism. Various publications from different sources: MoH (on service needs, on stock of health professionals), MoEsRsFC (on education of doctors, pharmacists and dentists). In July 2013, the Conférence Nationale de Santé dedicated one third of its debates to HW issues.</t>
  </si>
  <si>
    <r>
      <t xml:space="preserve">The Government's leadership on health workforce is through several governance bodies and mechanisms:
a) </t>
    </r>
    <r>
      <rPr>
        <b/>
        <sz val="12"/>
        <rFont val="Calibri"/>
      </rPr>
      <t>National Council for Quality and Priority-setting</t>
    </r>
    <r>
      <rPr>
        <sz val="12"/>
        <rFont val="Calibri"/>
      </rPr>
      <t xml:space="preserve"> - advises the Government and the health establishment on distribution of and access to services, new technology and national guidelines. (1)
b) </t>
    </r>
    <r>
      <rPr>
        <b/>
        <sz val="12"/>
        <rFont val="Calibri"/>
      </rPr>
      <t>National Council for Physicians Distribution and Specialist Structure</t>
    </r>
    <r>
      <rPr>
        <sz val="12"/>
        <rFont val="Calibri"/>
      </rPr>
      <t xml:space="preserve">,  advises the Ministry of Health and Care Services. (1)
c) </t>
    </r>
    <r>
      <rPr>
        <b/>
        <sz val="12"/>
        <rFont val="Calibri"/>
      </rPr>
      <t>Statistics Norway</t>
    </r>
    <r>
      <rPr>
        <sz val="12"/>
        <rFont val="Calibri"/>
      </rPr>
      <t xml:space="preserve"> (SSB) - central bureau of statistics
d) </t>
    </r>
    <r>
      <rPr>
        <b/>
        <sz val="12"/>
        <rFont val="Calibri"/>
      </rPr>
      <t>Norwegian Registration Authority for Health Personnel</t>
    </r>
    <r>
      <rPr>
        <sz val="12"/>
        <rFont val="Calibri"/>
      </rPr>
      <t xml:space="preserve"> (SAK) (under the governance of the Directorate of Health), responsible for granting the professional authorisation to practice. (2)
e) </t>
    </r>
    <r>
      <rPr>
        <b/>
        <sz val="12"/>
        <rFont val="Calibri"/>
      </rPr>
      <t>Norwegian Knowledge Centre for the Health Services</t>
    </r>
    <r>
      <rPr>
        <sz val="12"/>
        <rFont val="Calibri"/>
      </rPr>
      <t xml:space="preserve"> (NOKC) - organised under the Norwegian Directorate of Health but scientifically and professionally independent. It has no authority to develop health policy or responsibility to implement policies. (3)
f) </t>
    </r>
    <r>
      <rPr>
        <b/>
        <sz val="12"/>
        <rFont val="Calibri"/>
      </rPr>
      <t>National Health Plan 2007-2011</t>
    </r>
    <r>
      <rPr>
        <sz val="12"/>
        <rFont val="Calibri"/>
      </rPr>
      <t xml:space="preserve"> (5) and </t>
    </r>
    <r>
      <rPr>
        <b/>
        <sz val="12"/>
        <rFont val="Calibri"/>
      </rPr>
      <t>National Health and Care Plan 2011-2015</t>
    </r>
    <r>
      <rPr>
        <sz val="12"/>
        <rFont val="Calibri"/>
      </rPr>
      <t>, (6) sets out policy objectives for health care and Public Health.</t>
    </r>
  </si>
  <si>
    <r>
      <t xml:space="preserve">
</t>
    </r>
    <r>
      <rPr>
        <sz val="12"/>
        <rFont val="Calibri"/>
      </rPr>
      <t>(1) Norwegian Directorate of Health – Norway and Health. An introduction. 2009</t>
    </r>
    <r>
      <rPr>
        <sz val="12"/>
        <color indexed="30"/>
        <rFont val="Calibri"/>
        <family val="2"/>
      </rPr>
      <t xml:space="preserve">
</t>
    </r>
    <r>
      <rPr>
        <sz val="12"/>
        <rFont val="Calibri"/>
      </rPr>
      <t>(2) Norwegian Registration Authority for Health Personnel 
(3) Norwegian Knowledge Centre for the Health Services
(4) WHO, European Observatory on Health Systems and Policies – Health Systems in Transition: Norway. 2006
(5) Ministry of Health and Care Services – Proposition to the Storting No. 1 (2006-2007) Chapter 6: National Health Plan for Norway (2007-2010).
(6) Ministry of Health and Care Services – Report to the Storting (white paper) Summary: National Health and Care Services Plan (2011–2015)</t>
    </r>
  </si>
  <si>
    <t>"The process of developing a health policy is dependent on the results of the health situation analysis.... The organizational structure of MoH is designed to allow evidence-based plan formulation through health situation analysis,evaluation of the implementation of plan and assessment of its impact" - In the MoH there is a undersecretary for planning affairs. The planning has used the Managerial Process for National Health Development (MPNHD) approach advocated by the World Health Organization (WHO).</t>
  </si>
  <si>
    <t>2006; Health System profile http://gis.emro.who.int/HealthSystemObservatory/PDF/Oman/Full%20Profile.pdf</t>
  </si>
  <si>
    <t>Yes, in the Ministry of health there is a department responsible for management and development of human resources “Dirección General de Gestión del Desarrollo de los Recursos Humanos (DGGDRH)”</t>
  </si>
  <si>
    <t>http://www.minsa.gob.pe/dggdrh/</t>
  </si>
  <si>
    <t>Government workforce policy has been informed by estimates of graduates, numbers of professionals working in the government sector and estimates of numbers of professionals working in private sector. The Health Policy Development and Planning Bureau develops the health sector policy, legislative and research agenda and strategic plans. It monitors and evaluates health sector performance and provides technical assistance in the development of policies, plans, and programs for the health sector; and makes recommendations to the Secretary of Health on matters pertaining to national health policies, plans and programs.</t>
  </si>
  <si>
    <t>2011: HiT -Philippines; 2013: http://www.doh.gov.ph/content/health-policy-development-and-planning-bureau.html</t>
  </si>
  <si>
    <t>A Directorate of Human Resources was created in 2004 in  the Ministry of Health and Social Action (MOHSA) (1): it "spurred the improvement and strengthening of human resources management coordination in Senegal and spearheaded the campaign for better health worker career management." (7)
Directorate of Planning, Research and Statistics (2) 
National Health Plan (Plan National de Développement Sanitaire 2009-2018) (3), which follows a previous PNDS. It is implemented through the MOHSA Office for PNDS support and monitoring (Cellule d’appui et de suivi du PNDS). Until 2005 annual operational plans were developed  for translating the PNDS into practice at national, regional and district levels.  From 2005  World Bank funding of the PNDS Office ceased (adding to the problem of lack of personnel in this Office) and the MOHSA lost capacity for developing operational plans, which had an impact on the implementation of activities. (4)
Health Map (Carte Sanitaire) which is a regulation and monitoring tool for the distribution of service supply at a national level. (3)
National Health Information System (Système National d’Information Sanitaire – SNIS) (5)</t>
  </si>
  <si>
    <t>(1) Ministère de la Santé et de la Prévention – La Direction des Ressources Humaines
(2) Ministère de la Santé et de la Prévention – La Direction de la Planification, de la Recherche et des Statistiques
(3) Ministère de la Santé et de la Prévention – Plan National de Développement Sanitaire 2009-2018 
(4) USAID; Ministère de la Santé et de la Prévention – Evaluation du Système de Santé au Sénégal. 2009
(5) Ministère de la Santé et de la Prévention Médicale (MSPM); Service National de l’Information Sanitaire (SNIS) – Rapport d’Evaluation du Système d’Information Sanitaire au Sénégal
(6) Bioforce Development Institute – Survey on Human Resource Capacity in Public Health Supply Chain Management in Senegal. 2011
(7)  ZURN, P. [et al.] – How to recruit and retain health workers in underserved areas: the Senegalese experience. Bulletin of the World Health Organization 88 (2010):386-389</t>
  </si>
  <si>
    <t>YES*
The management of HRH issues in South Africa is guided by the National Health Act of 2004, which provides for establishment of a National Health Council. Key responsibilities of the council include to develop “policy and guidelines for, and monitor the provision, distribution, development, management and utilisation of, human resources in the national health system”.
Concrete steps include the merger of previously fragmented apartheid administrations into integrated HR establishments within the nine provinces. 
The Government has also created the National Department of Health Workforce Model to estimate the HRH needs for the strategic plan of HRH.
There have been some implementation challenges and not all objectives were achieved. See page 79 National Health Plan 2010/2011-2012/2013.</t>
  </si>
  <si>
    <t>Project Report: D26, HRH AND GHIS LITERATURE REVIEW FOR SOUTH AFRICA, 2011.
See page 79 National Health Plan 2010/2011-2012/2013.</t>
    <phoneticPr fontId="2" type="noConversion"/>
  </si>
  <si>
    <t>YES*
The Commission for HRH in the NHS was created in 2003 by the Law of Cohesion and Quality of the NHS.  This Commission responds to the Ministry of Health and it is composed by the MInister and the Health counselors of each of the Autonomous Comunities (AC).
This Commission has the responsability to develop (and inform) activities on planning, designing of training programmes and modernization of the HRH. It also defines the basic criteria for competencies evaluation.
No website is available for the Commission activities. There seams to be implementation challenges and lack of coordination among stakeholders.</t>
  </si>
  <si>
    <t>Ley 16/2003, de 28 de mayo, de Cohesión y Calidad del Sistema Nacional de
Salud.BOE</t>
    <phoneticPr fontId="2" type="noConversion"/>
  </si>
  <si>
    <t xml:space="preserve">Yes, “ Key stakeholders have explained that the US federal government and the US Department of Health and Human Services are the two most influential entities from a policy perspective. Both are responsible for overseeing healthcare legislation. State governments also maintain state health departments. Local governments have their own health departments, which respond to the state health departments. Regulations of a state board of health or department may have executive and policy strength to enforce state health laws. State governments seem to have assumed major responsibility for policies and programs designed to assure an adequate supply and distribution of health workers in each of their states. State-level programs and policies include funding for health professions education, Medicaid reimbursement policies, and the regulation of health professionals. (MoHProf) </t>
  </si>
  <si>
    <t xml:space="preserve">Mobility of Health Professionals (MoHProf). National profile of migration of health professionals – UNITED STATES - PUBLIC HEALTH INSTITUTE,OAKLAND, CALIFORNIA 2011
http://www.mohprof.eu/LIVE/DATA/National_profiles/national_profile_USA.pdf
</t>
  </si>
  <si>
    <r>
      <t xml:space="preserve">Within these mechanisms what are the processes to include intersectoral and </t>
    </r>
    <r>
      <rPr>
        <b/>
        <sz val="12"/>
        <rFont val="Calibri"/>
      </rPr>
      <t>multi-stakeholder participation</t>
    </r>
    <r>
      <rPr>
        <sz val="12"/>
        <rFont val="Calibri"/>
      </rPr>
      <t>? (e.g. Have various public/private/civil society stakeholders been involved)</t>
    </r>
  </si>
  <si>
    <t>POL_11</t>
  </si>
  <si>
    <t>The State Health Society (SHS) which was established under the Department of Health &amp; Family Planning is the nodal institution for guiding its functionaries towards receiving NHRM fund, financial management including fund disbursement to District Health Societies (DHS), Directorate of Health &amp; Family Welfare, NGOs and other agencies for implementation of NRHM and other diseases control programmes, performance monitoring, inter-sectoral coordination, advocacy and is accountable to NRHM fund received from the Ministry of Health &amp; Family Welfare, Government of India. The State Health Society, through the State Health Programme Management Unit (SPMSU) which is mostly managed by contractual employees acts as a resource repository for the State and is supported by other para-statal organizations such as the State Institute of Heath &amp; Family Welfare (SIHFW), SPMSU, State Health System Resource Center (SHSRC) and technical agencies on health system development, medical service corporations etc.
There is no functional team comprising of multi-level technical, multi-disciplinary teams to assist in development and implementing major public health programmes in the structure of directorate. The so called “section” team under each division is inadequately and inappropriately staffed to perform as per the demands and needs of the programme and mainly deals with administrative issues. (1)</t>
  </si>
  <si>
    <t>1) Lisam, S., 2011. Concept Note On Strengthening Public Health Management Structure at State and District Levels,</t>
  </si>
  <si>
    <t>"There is a lack of collaboration between the MoHP, Ministry of Education and HRH pre- service training institutions to ensure a robust monitoring and quality assurance system." (1)
“Though the agenda of HR planning and decision-making should be forwarded from the lower level, nothing as such has been done.” In practice, the MoHP suffers from a highly centralised planning and management system, where there is no space for district authorities to discuss and provide input into national-level action plans, leading to unmet needs of the population. (2)
The NHSP-IP II has recognised the role of civil society organisations and individuals: “There is the need to actively engage citizens and communities in holding the service providers accountable to local people” . However, in practice, there is the need to initiate an open policy process where stakeholders’ views are valued and CSOs are involved in health planning and policy processes. (2)
"no regular channels to coordinate with non- state actors, monitor their performance and guide them towards complementing Government policy." (3)
Recently various entities of the MoHP and other stakeholders participated in the designing of NHSP-IP 2, of which one of the chapter is related with the human resource development. Representative from the MoHP, academia, institutions, professional councils were consulted during the designing process. (3)
In Nepal there  is as yet no formal mechanism for public private partnerships in the health  sector,  but  a  white  paper  on  Public  Private  Partnership  (PPP)  has  been  drafted  and  circulated. The Government  is committed  (e.g. NHSP-2 and the Three Year Plan Approach  Paper  2010/11 -  2012/13)  to  developing  and  strengthening  policies  and  mechanisms  to  promote  and  regulate  the  participation  of  private,  governmental,  non-governmental,  community and co-operative organisations  in the provision of health  services. (4)</t>
  </si>
  <si>
    <t>1) Society for Local Integrated Development Nepal (SOLID Nepal) &amp; Merlin Nepal, 2012. Barriers to Effective Policy Implementation and Management of Human Resources for Health in Nepal: The Distribution and Skil Mix of Human Resources for Health in Nepal, SOLID Nepal.
2) Society for Local Integrated Development Nepal (SOLID Nepal) &amp; Merlin Nepal, 2012. Barriers to Effective Policy Implementation and Management of Human Resources for Health in Nepal: Human Resources for Health Management from Central to District Level in Nepal, SOLID Nepal.
3) GHWA, CCF Case Studies Nepal, 2010.
4) MoHP, HRH Strategic Plan 2011-2015, 2012</t>
  </si>
  <si>
    <t>See above.</t>
  </si>
  <si>
    <t xml:space="preserve">The Ministries, which could be MHLW or Ministry of Education, Culture, Sports, Science and Technology (MEXT) depending on the topics, set up teams (experts’ committees or working groups) and call for experts and stakeholders of each topic. A division in a ministry in charge of a topic recruits such team members. The members usually consist of the representatives from academics, professional associations, and other stakeholders. The products of the meetings will be published and shared them with local governments and stakeholders.
Example of the reports available only in Japanese:
http://www.mhlw.go.jp/stf/houdou/2r9852000000z68f-img/2r9852000000z6df.pdf
http://www.mhlw.go.jp/shingi/2005/11/s1124-5.html
</t>
  </si>
  <si>
    <t>Personal communication from Masa Jimba, University of Tokyo</t>
  </si>
  <si>
    <t>See above (POL_10): The HRH Consultative Forum comprises representatives from the Ministries of Public Health, Higher Education, Finance and Civil Service Commission, as well as major private sector organisations, donor and civil society organisations, and professional associations. (1)
Differing priorities among ministries and partner agencies has led to a lack of participation and funding for coordination and implementation of HRH efforts. There is also deficient collaboration with the private sector, which maintains its own mechanisms for data collection. (2)</t>
  </si>
  <si>
    <r>
      <t xml:space="preserve">1) MoPH Afghanistan, 2011. </t>
    </r>
    <r>
      <rPr>
        <i/>
        <sz val="12"/>
        <rFont val="Calibri"/>
        <scheme val="minor"/>
      </rPr>
      <t>Afghanistan National Health Workforce Plan 2012-16. Draft Version - 2</t>
    </r>
    <r>
      <rPr>
        <sz val="12"/>
        <rFont val="Calibri"/>
        <scheme val="minor"/>
      </rPr>
      <t>, Kabul.
2) GHWA, Country Profiles: Afghanistan. Available at: http://www.who.int/workforcealliance/countries/afg/en/index.html [Accessed July 1, 2013].</t>
    </r>
  </si>
  <si>
    <t>HSDP-IV contains a brief stakeholder analysis and recognises "The attainment of missions and objectives of HSDP- IV is largely dependent on the collective efforts and roles played by the different stakeholders. Therefore, stakeholder analysis in HSDP- IV is a critical issue that helps to define the boundaries of all actors in the health system. " However, processes to ensure participation are not defined in this document.
Also focus on community participation: Community members will therefore be included in health facility governance boards, a patients’ rights charter will be developed and regular surveys on client satisfaction will be conducted. Involving the community in the planning, implementation, monitoring and evaluation of health interventions will be enhanced. (1)</t>
  </si>
  <si>
    <t>1)MoH Ethiopia, 2010. Health Sector Development Program IV: 2010/11 -2014/15, Addis Ababa.</t>
  </si>
  <si>
    <t>In 2004 the Ministry of Health (MOH) established a ten-year national health plan to promote the decentralization of health service delivery. This plan has been supported by various donor-financing modalities, through a sector-wide approach with a reasonable level of donor harmonization and coordination of strategic support in key interventions. The new legislation will empower local health providers with decision-making authority, especially in relation to resource management and allocation (1).   
Managers of each assistance unit, heads of services and union representatives voices will be incorporated in the process of designing the basic workforce for each MINSA health center in order to have an efficient and effective workforce. (2)</t>
  </si>
  <si>
    <t>Angel-Urdinola, D., Cortez, R. &amp; Tanabe, K., 2008. HNP Discussion Paper: Equity, Access to Health Care Services and Expenditures on Health in Nicaragua, Washington D.C.: The World Bank. (1) 
MINSA. Manual de Procedimientos Planificación y Programación de Recursos Humanos. Managua, Ministerio de Salud, Direccion de Recursos Humanos, Gobierno de Nicaragua, 2010. (2)</t>
  </si>
  <si>
    <t>The Directorate has a mission to involve all Agencies of the MOH, other stakeholders such as the academia, private sector, health partners, other MDAs (both within and outside the country) in the formulation, implementation, monitoring and evaluation of effective HRH policies that guide production, management and training of the health workforce. The first ever HRH Policies and Principles document for the health sector in Ghana was published in 1997. The document has regularly been revised and has been guiding the determination of priority interventions for development of HRH strategic plans in the health sector.
The development of the HRH policy involved various levels and stages of consultations with stakeholders, at the national, regional and facility levels. Such meetings provided opportunities to elicit inputs from various professional groupings, civil society organisation, community opinion leaders, and academia. Ideas harnessed from the various stakeholders were synthesised and developed into the draft policy document. At series consensus building meetings the documents were presented back to stakeholders for their concurrence before it was accepted as a policy on Human Resources for Health for the Health Sector, representing the collective will and aspirations of stakeholders of the sector.
The Human Resources for Health Development Division of the MOH facilitates the development of the national HRH Policies and Plans. The HRHDD uses the bottom-up approach in the development of relevant policies. The process involves meetings of representatives of the various agencies including the GHS, the Teaching Hospitals, the faith based and private facilities, as well as representatives of regulatory bodies such as the Medical and Dental Council, Nursing and Midwifery Council, Pharmacy Council, Professional associations are also represented in the policy development meetings.</t>
  </si>
  <si>
    <r>
      <t xml:space="preserve">AHWO, 2010. </t>
    </r>
    <r>
      <rPr>
        <i/>
        <sz val="12"/>
        <rFont val="Calibri"/>
      </rPr>
      <t>Human Resources for Health Country Profile Ghana</t>
    </r>
    <r>
      <rPr>
        <sz val="12"/>
        <rFont val="Calibri"/>
      </rPr>
      <t>,</t>
    </r>
  </si>
  <si>
    <t xml:space="preserve">The CMA is also active in involving its leadership in discussions with the Ministry of Health in order to develop laws to regulate medical practice. The passing of legislation for compulsory registration of doctors provides a critical opportunity to review the role of CMA in relation to that of the Medical Board and Medical Council, and more generally to the advancement of quality care in Cambodia. Additionally, the CMA plays a more active role in continuing medical education, registration and licensing and issues relating to advocacy for quality of care. (Source?)
Government responsibility for protecting and promoting the health of the people of Cambodia is shared between several ministries and other high level organs of government. Regarding the health workforce the MoH is the principal ministry. Other key agencies with particular relevance for health workforce matters are Ministry of Economics and Finance, Council for Administrative Reform, Office of Public Function, all concerned with employment and numbers of govt personnel within the health system and financing of the health workforce. The ministry of education, youth and sport (MOEYS) is becoming increasingly involved in the training of health personnel. The recently constituted Accreditation Committee of Cambodia will be responsible for the accreditation of health personnel training institutions. The Ministry of Defence also employs a large number of health personnel. 
Health committees and working groups also include representation from relevant outside technical assistance agencies. (2)
</t>
  </si>
  <si>
    <t>2) MOH, 2004. The MOH Health Workforce Development Plan 2006-2015 DRAFT, Phnom Penh: Ministry of Health, Royal Government of Cambodia.</t>
  </si>
  <si>
    <t>In some cases, local authorities have established effective working relationships with local health facilities. Many initiatives undertaken were begun by the TAOs. Such initiatives include supporting student recruitment, scholarship and employment for nurses and dental nurses, and co-operating with local health facilities to provide medical services. An increasing number of TAOs have begun to allocate funds to communities for health-related activities and have integrated their health development plans into the sub- district plans. The National Health Security Office has allocated the health prevention and promotion budget to the TAOs in order to encourage community and local authority participation in health promotion and prevention. In the meantime, the Ministry of Public Health has piloted the decentralization model in some health centers in order to prepare for the full implementation of the model.</t>
  </si>
  <si>
    <r>
      <t xml:space="preserve">Pagaiya, N. &amp; Noree, T., 2009. </t>
    </r>
    <r>
      <rPr>
        <i/>
        <sz val="12"/>
        <color theme="1"/>
        <rFont val="Calibri"/>
        <family val="2"/>
        <scheme val="minor"/>
      </rPr>
      <t>HNP Discussion Paper: Thailand’s Health Workforce: A Review of Challenges and Experiences</t>
    </r>
    <r>
      <rPr>
        <sz val="12"/>
        <color theme="1"/>
        <rFont val="Calibri"/>
        <family val="2"/>
        <scheme val="minor"/>
      </rPr>
      <t>, The World Bank.</t>
    </r>
  </si>
  <si>
    <t>In Kenya, the Medical Practitioners and Dentists Board is responsible for approving registration of private hospitals and clinics and for overall supervision of the practice of medicine by qualified physicians and dentists in the country to ensure high quality service to consumers. Other responsable bodies are the Central Board of Health (CBH), Medical Practitioners and Dentists Board (MP&amp;DB), Clinical Officers Council, Nursing Council of Kenya, Pharmacy and Poisons Board, and the Ministry of Local Government.
B)  This Human Resources for Health (HRH) Strategic Plan is the culmination of extensive consultation, teamwork and information gathering. The Ministry of Medical Services and the Ministry of Public Health and Sanitation sincerely
acknowledge the contribution and hard work of the many individuals and organizations that contributed to the development of the plan. In particular, we wish to acknowledge the human resources for health team, which comprised representatives from the public health subsector, faith-based organizations (FBOs), non-government organizations (NGOs), training institutions, regulatory bodies, professional medical associations and various consultants. The Human Resources Management Division of the Ministry of Medical Services and the
Technical Planning and Monitoring Department of the Ministry of Public Health and Sanitation spearheaded the coordination of the plan development process.
B) The sector has not had an effective coordination mechanism to ensure that different players and subsectors work in a concerted manner in the planning, development and management of the health workforce</t>
  </si>
  <si>
    <t>Wamai, R.G., 2009. The Kenya Health System — Analysis of the situation and enduring challenges. JMAJ, 52(2), pp.134–140.
B)MOPH &amp; MOMS, 2009. National Human Resources for Health Strategic Plan 2009 - 2012, Nairobi: Ministry of Medical Services, Republic of Kenya.</t>
  </si>
  <si>
    <t>Sub-divisional health staff manage health activities within budgets and according to prescribed processes, having little flexibility other than to conform to scheduled activities. However, the degree to which they can mobilise communities to apply their own resources to health improvements depends on their willingness to engage with community leaders. (1)
From Corporate Plan: "Improvements to the delivery of health services will continue to be pursued by the Ministry and in partnership with key stakeholders including the private sector and development partners." (2)</t>
  </si>
  <si>
    <t>1) Asante A, Roberts G, Hall J. A review of health leadership and management capacity in Fiji. Sydney, Human Resources for Health Knowledge Hub, University of New South Wales, 2011.
2)MOH. Corporate Plan 2011. Suva, Ministry of Health, Government of Fiji, 2011.</t>
  </si>
  <si>
    <t>The renewal of the health sector will be  developed by strong and effective partnerships between these health agencies and key stakeholders. The stakeholders concerned with HRH issues in Sudan apart from the government ones are various: Sudan Medical Council (SMC), Council for Allied Health Professions (CAHP), Sudan Medical Specialization Board (SMSB), Army Medical Corps (AMC), Police Health Services, Health Insurance Fund, Sudan Doctors Union (SDU), Sudan Health and Social, Professions Trade Union (SHSPTU), Sudanese Technicians Association (STA), Private sector, International agencies and donors.</t>
  </si>
  <si>
    <t>FMOH. National Human Resources for Health Strategic Plan for Sudan 2012-2016. Khartoum, Federal Ministry of Health, Government of Sudan. Directorate General of Human Resources for Health Development, 2012.</t>
  </si>
  <si>
    <t>The strategic plan has stressed the need for partnerships and coordination among all stakeholders such as education, finance, public service commission, regulatory authorities, professional associations, and educational institutions for effective HRH planning and management. For such coordination to be effective, there should be one focal point for coordination at the MOH, which has to be established immediately.</t>
  </si>
  <si>
    <t>A) The MOPH is the organization responsible for the health sector in Yemen. However, there are a number of public organizations involved in the financing, planning, regulation, management, and provision of health services in Yemen. These include the MOF, MOPD, MOCS, the two autonomous hospitals, the Health Management Institutes, the military health services, and the public drug organizations. The Minister of Health is assisted by three Undersecretaries for Planning and Development, Health Care Services, and Finance and Administration. There are also 20 Directors-General who are heading the health directorates in the governorates. There is little information known about the organization in the private sector and NGOs. The organizational/institutional framework of the health sector may be characterized as being highly centralized, poorly coordinated, and very weak. Further institutional analysis will be required for the identifying appropriate strategies for organizational development and capacity building.
B) The MoH to establish an HRH committee with clear terms of reference and work to engage stakeholders in the coordination process. The new HRH committee should be assessed to identify the gaps and develop capacity building action plans along with the human and material resources. The HRH committee should link to broader health sector coordination mechanisms, health system strengthening projects, and other health coordination initiatives.</t>
  </si>
  <si>
    <t>A) WHO. Health System Profile Yemen. Cairo, WHO Regional Health Systems Observatory - EMRO, 2006.
B) GHWA. Yemen : Starting from scratch. Geneva, Global Health Workforce Alliance, 2008.</t>
  </si>
  <si>
    <t>Due to the ongoing process of decentralization, main stakeholders involved in HRH managing are the different administrative levels of government: Ministry of health, provincial government, city government and districts. NGO's and specially communitary involvement must be taken into account and promoted according to the HRDP (education reforms to train health workers according to this model of health provision are  planned).</t>
  </si>
  <si>
    <t xml:space="preserve"> MISAU. Plano Nacional de Desenvolvimento dos Recursos Humanos da Saúde 2008-2015. Maputo, Ministério da Saúde, 2008.</t>
  </si>
  <si>
    <t xml:space="preserve">Yes,
The National Health Workforce Innovation and Reform Strategic Framework for Action 2011 – 2015 work in partnership with main stakeholders from different sectors 
</t>
  </si>
  <si>
    <t>(HW plan 2012- 213) Health Workforce Australia 2012-13:  Work Plan Final Version. Approved by the Standing Council on Health 10 August 2012. Health Workforce Australia</t>
  </si>
  <si>
    <t xml:space="preserve">yes, (a) National Health Conferences are events designed to examine the advances and setbacks of the Brazilian health system and to propose guidelines to develop health policies. They are preceded by local and state conferences. Participants: government, health professionals, academics, technocrats, trade unionists, users and other actors form civil society.
 (b) Councils are permanent (monthly meetings) and deliberative bodies with frequent contanct with the government, services providers, health professionals and users representatives.  It plays an important role in the formulation of strategies and control of implementation of health policies (including economic and financial aspects) 
</t>
  </si>
  <si>
    <t xml:space="preserve">Brasil. Ministério da Saúde: Conferências Nacionais de Saúde. Portal da Saúde 2013. [http://portal.saude.gov.br/portal/saude/cidadao/area.cfm?id_area=1041]
Brasil. Ministério da Saúde: Conselho Municipal de Saúde. Portal da Saúde 2013. [http://portal.saude.gov.br/portal/saude/cidadao/area.cfm?id_area=1039]
Escorel S, Moreira MR. Participação Social. In: Giovanella L, Escorel S, Lobato LVC, Noranha, JC, Carvalho AI. Políticas e Sistemas de Saúde no Brasil. Rio de Janeiro, Brasil: Fiocruz; 2008. p. 1112.
</t>
  </si>
  <si>
    <t>No evidence found</t>
  </si>
  <si>
    <t>A study indicates that decisions are "… often taken on an ad-hoc basis and are rather subjective. As a consequence, corruption and clientelism influence decision-making processes." (Ahmed etal. 2012). There is no indication of stakeholders' involvment.</t>
  </si>
  <si>
    <t>Health Education England (HEE) has mechanisms to work closely with other parts of the system—the National Health Service Commissioning Board, Public Health England and local commissioning groups. 
The creation of Health Education England and  Local Bodies (HEELB) means that there is now a  single national body to lead and co-ordinate the  investment in the development of the health workforce,  based upon the demand of local providers. Local Education and Training Boards (LETBs)  bring together the providers  of healthcare in each locality. This  governance model ensures that  employers, informed by staff and patients, are at the forefront of the planning  and forecasting process. 
In 2013 a ‘call for evidence’ was addressed to stakeholders to gather evidence  on what the future workforce need will be.</t>
  </si>
  <si>
    <t>The policy agenda is set by the Ministry of Health according to health targets defined in the 2004 Public Health Act. This is done jointly with the Ministry of the Budget, Public Accounts, the Civil Service and State Reforms. (1)</t>
  </si>
  <si>
    <t>"By the end of the first half of 2011, the assessment of the health care system shall be completed by virtue of meetings conducted with the management of the institutions themselves and the agencies responsible for the maintenance of institutions" - Semmelweis Plan; "In response to the discussion paper entitled Resusciated Health Care – Recovering Hungary (Semmelweis Plan for the Rescue of Health Care), we received comments from some 150 institutions (governmental and non-governmental; professional organisations, social organisations) and private individuals."</t>
  </si>
  <si>
    <t>2013; Semmelweis Plan; The Office of Health Authorisation and Administrative Procedures EEKH (http://www.eekh.hu/index.php)</t>
  </si>
  <si>
    <t>Ibralmova A. et al. (2012)  report a strong tradition of stakeholder involvment</t>
  </si>
  <si>
    <t>PROCORHUS is a colllaborative effort to include varios stakeholders in the planning of HRH, specially regarding education. As a Federal State, Mexico has several Professional Councils and Unions which are also involved.</t>
  </si>
  <si>
    <t>Programa Colaborativo de Recursos Humanos de la Salud, 2003</t>
    <phoneticPr fontId="0" type="noConversion"/>
  </si>
  <si>
    <t>The Conférence Nationale de Santé brought together the main stakeholders from government and from civil society</t>
  </si>
  <si>
    <t>There are several intersectoral cooperation mechanisms in place, the outputs of which are intersectoral plans and strategies (e.g. National Transport Plan 2010 – 2019). (1)
New Public Health Act (2012) aims at ensuring that municipalities, county authorities and central government health authorities implement measures, and coordinate their activities in the area of public health. Participation and collaboration with the voluntary sector is promoted. (2)
In 2007 the Ministry of Health and Care Services set up the Norwegian Council for Quality Improvement and Priority Setting in Health with the aim of providing a more integrated approach to issues of quality and prioritization in health care services. The Council aims to promote consensus among stakeholders in the health care services so that the various institutions' actions and processes are well coordinated; and to the dialogue between the government, service industries, consumer organizations and professional organizations/unions. (3)
Coordination reform in place by the Government since 2008, with a greater role for municipalities, an emphasis on prevention, and an impact on health workforce policy (e.g. education, distribution) (4)</t>
  </si>
  <si>
    <t>(1) Ministry of Health and Care Services – Report to the Storting (white paper) Summary: National Health and Care Services Plan (2011–2015)
(2) Norwegian Directorate of Health – Norway and Health. An introduction. Rev. 2012
(3) National Council for Priority Setting in Health Care
(4) Ministry of Health and Care Services The Coordination Reform: Proper treatment - at the right place and right time</t>
  </si>
  <si>
    <t>"The health policies are of course constantly reviewed and modified in the context of health development planning, situation analyses, studies, and based on the feedback received from various stakeholders such as the representative people’s bodies, community’s expressed desires, senior national and regional health administrators, expert assessments and recommendations of international agencies, etc."</t>
  </si>
  <si>
    <t>Yes, it was described in PLANSALUD 2010-2014 a strategy to articulate the health sector with the educational sector.</t>
  </si>
  <si>
    <t>PLAN SALUD Plan Sectorial concertado y descentralizado para el desarrollo de capacidades en salud 2010-2014 (http://bvs.ogdn.minsa.gob.pe/digitalizacion/pdf/doc147/doc147-contenido.pdf)</t>
  </si>
  <si>
    <t>The Human Resources for Health Network (HRHN)  is a multisectoral organization composed of different government agencies as well as non-government organizations with the aim of supporting HRH development.</t>
  </si>
  <si>
    <t>Integrated Development Programme for Health (Programme de Développement Intégré de la Santé – PDIS) – translates priorities and strategic orientations defined in the PNDS into specific actions. There were 2: 1998-2002, 2002-2007. (1)
The MOHSA Office for PNDS support and monitoring (Cellule d’appui et de suivi du PNDS) played a coordinating role of partners' interventions within the scope of the PNDS implementation. (2)
There is a multitude of actors in the Senegalese health sector with which the MOHSA interacts and cooperates in policy-making, including local communities, civil society organisations and other government departments and agencies. The contracting policy implemented since 2005 is meant to formalize these partnerships. With regards to external cooperation, there seems to be a lack of coordination and qualified experts. (3)
MOHSA  has numerous partnerships and bilateral and multi-lateral agreements with international organisations in the context of development aid. These partnerships represent an important contribution for the Senegalese health policy development (e.g. Enquête Démographique et de Santé à Indicateurs Multiples au Sénégal (EDS-MICS) 2010-2011, carried out with financial support from USAID, UNICEF, PMI, UNFPA, etc.). (4)</t>
  </si>
  <si>
    <t>(1) OMS – La fidélisation des personnels de santé dans les zones difficiles au Sénégal. OMS, 2010
(2) USAID; Ministère de la Santé et de la Prévention – Evaluation du Système de Santé au Sénégal. 2009
(3) Ministère de la Santé et de la Prévention – Plan National de Développement Sanitaire 2009-2018  
(4) République du Sénégal. Agence Nationale de la Statistique et de la Démographie (ANSD) – Enquête Démographique et de Santé à Indicateurs Multiples Sénégal (EDS-MICS) 2010-2011: Rapport final. Dakar: ANSD, 2012.</t>
  </si>
  <si>
    <t>The Act  establishes a Forum of Statutory Health Professional Councils with wide ranging stakeholder representation, charged with overseeing policies and performance with regard to health professionals, and advising the Minister of Health on relevant matters.
For the new strategic plan, the NDoH Health Workforce Secretariat will lead the national HRH workforce planning process. The Health Workforce Secretariat will have task teams and forums which are aligned to the strategic priorities of the HRH SAStrategy  so that stakeholders and the national and provincial departments of health walk the process of implementation together.</t>
  </si>
  <si>
    <t>Project Report: D26, HRH AND GHIS LITERATURE REVIEW FOR SOUTH AFRICA, 2011 (available at www.globalhealthobserver.org/.../D26-HRH-in-SA-literature-review.pdf‎)</t>
    <phoneticPr fontId="2" type="noConversion"/>
  </si>
  <si>
    <t xml:space="preserve">There are some mechanisms for intersectoral and multi-stakeholder partnership but some evidence on implementation challenges (or lack of evidence on its effectiveness).
The Commission for HRH in the NHS also includes (besides the mandatory participation of all the CA) two bodies:
1) A forum for social dialogue (Foro Marco para el Diálogo Social) composed by the public administrations present in the Commission and the most representative union organizations in the health sector. 
2) Professional forum (El Foro Profesional),centre for dialogue and information regarding posgraduate and continuous training and evaluation and competencies for heal professionals.  
</t>
  </si>
  <si>
    <t xml:space="preserve">Ley de Cohesión y Calidad del Sistema Nacional de Salud Ley 16/2003, de 28 de Mayo. CAPÍTULO 3. </t>
  </si>
  <si>
    <r>
      <t xml:space="preserve">Within these mechanisms what evidence is there that workforce policy and management is based on </t>
    </r>
    <r>
      <rPr>
        <b/>
        <sz val="12"/>
        <rFont val="Calibri"/>
      </rPr>
      <t>population</t>
    </r>
    <r>
      <rPr>
        <sz val="12"/>
        <rFont val="Calibri"/>
      </rPr>
      <t xml:space="preserve"> </t>
    </r>
    <r>
      <rPr>
        <b/>
        <sz val="12"/>
        <rFont val="Calibri"/>
      </rPr>
      <t>demography</t>
    </r>
    <r>
      <rPr>
        <sz val="12"/>
        <rFont val="Calibri"/>
      </rPr>
      <t xml:space="preserve"> and/or </t>
    </r>
    <r>
      <rPr>
        <b/>
        <sz val="12"/>
        <rFont val="Calibri"/>
      </rPr>
      <t>health status</t>
    </r>
    <r>
      <rPr>
        <sz val="12"/>
        <rFont val="Calibri"/>
      </rPr>
      <t xml:space="preserve"> and/or </t>
    </r>
    <r>
      <rPr>
        <b/>
        <sz val="12"/>
        <rFont val="Calibri"/>
      </rPr>
      <t>health needs</t>
    </r>
    <r>
      <rPr>
        <sz val="12"/>
        <rFont val="Calibri"/>
      </rPr>
      <t xml:space="preserve"> and/or health policy priorities? </t>
    </r>
  </si>
  <si>
    <t>POL_12</t>
  </si>
  <si>
    <t>Beginning with the Bhore Committee report, India’s policies have consistently reflected its commitment to the principles of primary health. In the five years since its inception in 2005, the NRHM gave a major boost to strengthening primary care human resources. Under the norms proposed by the National Rural Health Mission (NRHM), the provision of ANMs at SHCs has doubled.
A long felt need of having one Community Health Worker (CHW) at the village level was met with the deployment of over 8 lakh accredited Social Health Activists (ASHAs). However, there is still a clear need for building a mid-level cadre of health care professionals in the country to take primary health services closer to people.</t>
  </si>
  <si>
    <t>Planning Commission of India. High Level Expert Group Report on Universal Health Coverage for India. New Delhi, Public Health Foundation of India, 2011.</t>
  </si>
  <si>
    <r>
      <t>Possibly no - "National policies and plans have not been based on detailed evidence regarding the situation on ground." (1)
HRH Strategic Plan discusses health issues that are a concern: hunger, stunting, large number of poor people, delivering health services to remote areas. 
From HRH Strategic Plan: The  NHSP</t>
    </r>
    <r>
      <rPr>
        <sz val="12"/>
        <color theme="1"/>
        <rFont val="新細明體"/>
        <family val="2"/>
        <charset val="136"/>
      </rPr>
      <t></t>
    </r>
    <r>
      <rPr>
        <sz val="12"/>
        <color theme="1"/>
        <rFont val="Calibri"/>
        <family val="2"/>
        <scheme val="minor"/>
      </rPr>
      <t>–2  recommends  a  more  scientific  and   robust  assessment  of  HRH  requirements  be  undertaken  to  inform  workforce planning. (2)</t>
    </r>
  </si>
  <si>
    <t>1) Society for Local Integrated Development Nepal (SOLID Nepal) &amp; Merlin Nepal, 2012. Barriers to Effective Policy Implementation and Management of Human Resources for Health in Nepal: The Distribution and Skil Mix of Human Resources for Health in Nepal, SOLID Nepal.
2) MOHP. Human Resources for Health Strategic Plan 2011-2015. Draft. , Ministry of Health and Population, Government of Nepal, 2012.</t>
  </si>
  <si>
    <r>
      <t xml:space="preserve">Strategic Plan for HPNSDP recognizes the need to address shortages, maldistribution and skill-mix imbalance of health workforce (1) </t>
    </r>
    <r>
      <rPr>
        <sz val="12"/>
        <rFont val="Calibri"/>
        <scheme val="minor"/>
      </rPr>
      <t xml:space="preserve">
 From Health workforce plan: The existing alternative initiatives for minimizing human resource gaps, viz.,  training of female community health workers to serve as skilled birth attendants, building national capacity for preparedness and response to natural disasters, for control of emerging and re-emerging communicable diseases, and for prevention of the rising rates of non-communicable diseases, must be taken into account for any human resource strategy. (2)</t>
    </r>
  </si>
  <si>
    <t xml:space="preserve">1) MoHFW Bangladesh, Strategic Plan for Health, Population and Nutrition Sector Development Program (HPNSDP) 2011-2016, 2012
2) MOHFW. Bangladesh Health Workforce Strategy 2008. Dhaka, Ministry of Health and Family Welfare, Government of Bangladesh, 2008.
</t>
  </si>
  <si>
    <t>The Japanese government decided in 2007 to increase the medical student quota and to maintain it at the new higher level in subsequent years. The dominant party at the time of this decision was the Liberal Democratic Party (LDP); since 2009, however, the ruling party has been the Democratic Party of Japan (DPJ), which has promised to increase the medical student quota 50% more in order to raise the number of medical doctors over 3.0 per 1000 population. Given that the number of births in Japan per year and the total population of Japan are both decreasing,this rapid increase in the number of medical students may result in a serious doctor surplus problem, especially after most of the baby boomers die. Yet the Japanese government and the two major parties have given little thought to predicting long-term trends in the supply of and demand for medical practitioners in the debate over the medical student quota.(1)</t>
  </si>
  <si>
    <t xml:space="preserve">Takata, H. et al., 2011. The current shortage and future surplus of doctors: a projection of the future growth of the Japanese medical workforce. Human resources for health, 9(1), p.14. </t>
  </si>
  <si>
    <t>HRH plan has a great focus on guaranteeing adequate regional distribution and gender balance of HRH but not on other population/health needs priorities.</t>
  </si>
  <si>
    <r>
      <t xml:space="preserve">MoPH Afghanistan, 2011. </t>
    </r>
    <r>
      <rPr>
        <i/>
        <sz val="12"/>
        <rFont val="Calibri"/>
        <scheme val="minor"/>
      </rPr>
      <t>Afghanistan National Health Workforce Plan 2012-16. Draft Version - 2</t>
    </r>
    <r>
      <rPr>
        <sz val="12"/>
        <rFont val="Calibri"/>
        <scheme val="minor"/>
      </rPr>
      <t>, Kabul.</t>
    </r>
  </si>
  <si>
    <t>The government of Ethiopia has put great emphasis on the expansion of health service training institutions to meet the huge demand for health workers in view of the ever-growing population of the country. 
Ethiopia has planned a massive scale-up for the expansion of health services, including a strategic plan for the development of an adequate health workforce. The plan recognizes the number of persons and the mix of skills required in view of the various health needs and determinants. To this effect, a feasible health workforce planning model is being utilized. This model is considered appropriate as it takes into consideration the health service location, the staffing level, population growth and economic growth as the bases for estimating health workforce requirements (and projecting them for the future) (1).
In working out the best approach to tackle health workforce issues, the Ministry of Health calculated that 60-80% of the country’s annual mortality rate is due to preventable communicable diseases such as malaria, pneumonia and TB. HIV and AIDS are also growing concerns. They therefore chose to begin by focussing on community level provision, initiating the Health Extension Programme in 2004. This is outlined in the current Health Sector Development Plan (2005-10), which focuses on both human resource development and the construction and rehabilitation of facilities. (2)</t>
  </si>
  <si>
    <t>1) Africa Health Workforce Observatory, 2010. Human Resources for Health Country Profile: Ethiopia, AHWO.
2) GHWA. (2008). Country Case Study: Ethiopia’s Human Resources for Health Programme.</t>
  </si>
  <si>
    <t>Nicaragua should  move away from basing the deployment of human resources on historical patterns, which has allocated few health workers to poor rural and urban areas. While Nicaragua deploys social workers based on an assessment of each region’s health risks and needs, it has not yet extended this practice to health workers. Over-reliance on physicians is another important source of inefficiency and human resource imbalances. The existing scarcity of nurses needs to be addressed by hiring more nurses and auxiliary personnel, especially for primary health care; revising the current medical education system, which emphasizes physician training and places less value on nursing; and creating greater incentives to enter the nursing profession by improving salaries, which are often less than half of physician salaries. (1)
The HR Planning Manual considers factors that impact  supply (demography, education system, socioeconomic situation) and demand (health status, technology, globalization, demography, institutional organization) of HRH. (2)
Finally, the new Government of National Unity and Reconciliation, the Health Ministery and its General Division of HR set up a plan (in a experts meeting that included the main actors of the region involved in health issues -like PAHO) for the period 2011 to 2015 oriented towards the achievement of some goals in the HRH area. This plan includes main challenges (to adapt workforce to health necessities of the population, to locate HRH in the places they are needed, to encourage cooperation between education institutions and health services, to regulate migration of the workforce and to promote healthy work environments) and the general lines in how to deal with them. (3)</t>
  </si>
  <si>
    <r>
      <t xml:space="preserve">Angel-urdinola, D., Cortez, R. &amp; Tanabe, K., 2008. Equity, Access to Health Care Services and Expenditures on Health in Nicaragua. </t>
    </r>
    <r>
      <rPr>
        <i/>
        <sz val="12"/>
        <rFont val="Calibri"/>
      </rPr>
      <t>HNP Discussion Paper</t>
    </r>
    <r>
      <rPr>
        <sz val="12"/>
        <rFont val="Calibri"/>
        <scheme val="minor"/>
      </rPr>
      <t>, (May). (1)
Ministerio de la Salud Direccion de Recursos Humanos, 2010. Manual de Procedimientos Planificación y Programación de Recursos Humanos (2)
Ministerio de Salud. (2011). Medicion de las metas regionales de recursos humanos para la salud 2011-2015. (3)</t>
    </r>
  </si>
  <si>
    <t>There is a strategic fit between the HRH Policies and Strategic Plans, and the overall health sector policies and plans. The HRH Policy was developed in direct response to the policy direction and goals of the health sector which also is linked with the Government of Ghana Poverty Reduction Strategy(GPRS). The HRH Policy and Plans also respond to the human capacity requirement of priority international agenda and goals such as the Millennium Development Goals and the Global Health Interventions for HIV/AIDS, Tuberculosis and Malaria Control. Types and numbers of cadres projected as required are based on the priority service interventions determined by the health sector.
The HRH technical working group designs and conduct a situational analysis of human resources management and development systems. The situational analysis provides a basis for determining existing staffing availability, their distribution and mix it also sheds light on staffing deficiencies, patterns of utilisation, and trends of production and attrition. The technical working group uses the information harnessed in projecting requirements for the future, appraising the various options for production, and prioritising management interventions that would promote effective utilisations of the workforce over a defined period of time.</t>
  </si>
  <si>
    <t xml:space="preserve">1) There is evidence on: reduce maternal, newborn and child morbidity and mortality with increase reproductive health. reduce morbidity and mortality of HIV/AIDS, Malaria, TB, and other communicable diseases. reduce the burden of non-communicable diseases and other health problems. 
With about one-third of the population too poor to pay for health care in the public or the private sector, any plan for national health financing must provide appropriate and satisfactory social-protection measures and other safety nets. Currently, this protection is provided through various fee-exemption systems and through health equity funding; the need is to institutionalize and scale-up these mechanisms in the national framework and to develop new means to protect the poor. The relationship between public and private service delivery needs to be addressed in the HSP2, especially the difference in remuneration between public and private sectors. Results from the studies of contracting indicate that strong improvements may be expected once a constructive approach to remuneration of health staff is found and implemented. </t>
  </si>
  <si>
    <t xml:space="preserve">MOH, 2008. Health Strategic Plan 2008-2015, Ministry of Health, Royal Government of Cambodia.
</t>
  </si>
  <si>
    <t>The production of health workers, particularly doctors and nurses, has been increased to meet health workforce requirements. However, the main health workforce problem severely affecting the health system is the maldistribution of the health workforce. More doctors and nurses work in urban areas than in rural areas, although the majority of Thais reside in rural areas. This indicates the inequitable distribution of the health workforce in relation to geography. The development of a rural health infrastructure to support the functioning of rural health services has been implemented to help distribute and retain health workers in rural areas. The result has been an increase in rural health facilities such as health centers and district hospitals (detail in 2.2). Along with this, logistic support such as housing, drugs and equipment, transportation and communication have been provided. Furthermore, the government has implemented a range of strategies to attract and retain health workers in rural areas. These strategies are grouped into educational strategies, compulsory strategies, and motivation and management strategies. The strategies discussed above were implemented at different periods of time in response to various crises. Some strategies were successful early on but became less effective once the situation changed. The success of each measure is difficult to prove as several measures are often implemented at the same time. 
The country’s brain-drain problem prompted the Thai government to implement measures to improve the country’s distribution of doctors and attract them to rural areas. The government also started to look at other options for providing accessible care to people, particularly those in rural areas. A 3 year compulsory public service measure for doctors was initiated in 1967 to enforce contracts with medical students for compulsory public service in an attempt to solve the brain-drain problem.</t>
  </si>
  <si>
    <t>The overall objective is to attain universal coverage of critical services that positively contribute to the realization of the overall policy goal. Six policy objectives which address the current situation are: 
- Eliminate communicable conditions
- Halt and reverse the rising burden of non communicable conditions
- reduce the burden of violence and injuries
- Provide essential health care
- Minimize exposure to health risk factors
- Strengthen collaboration with other sectors that have an impact on health</t>
  </si>
  <si>
    <t>MOMS, MOPHS. Kenya Health Policy 2012-2030. Nairobi, Ministry of Medical Services, Republic of Kenya, 2012.</t>
  </si>
  <si>
    <t>"Incentives are being developed to motivate providers towards working on prevention and primary care of chronic diseases, which have become the major disease burden" (1)
Public resources are biased toward higher-level facilities, so disproportionately benefit higher-income households. In China’s cities, advanced care is available at levels comparable with advanced economies. Primary care in urban areas, however, has been unnecessarily expensive, often delivered by hospitals and specialized doctors instead of health centers and general practitioners with qualified nurses. By contrast, the fraction of public resources that benefits rural (township) health centers is disproportionately small. For China's Health Sector Reform, inefficiency and inequity in the distribution of financial, human and physical resources are an area of focus. (2)
 Satisfying the basic health-care needs of people in different regions and strata may not require provision of doctors with 7 or 8 years of medical education: it may be sufficient to provide doctors with lower levels of training. The coexistence of 7 and 8-year long medical education programmes with programmes of shorter duration can help serve the specialist demands for health care without sacrificing the needs of the population for basic or primary health care. (3)</t>
  </si>
  <si>
    <r>
      <t xml:space="preserve">1) Yip, W.C.-M. et al., 2010. Realignment of incentives for health-care providers in China. </t>
    </r>
    <r>
      <rPr>
        <i/>
        <sz val="12"/>
        <rFont val="Calibri"/>
        <scheme val="minor"/>
      </rPr>
      <t>Lancet</t>
    </r>
    <r>
      <rPr>
        <sz val="12"/>
        <rFont val="Calibri"/>
        <scheme val="minor"/>
      </rPr>
      <t>, 375(9720), pp.1120–30. Available at: http://www.ncbi.nlm.nih.gov/pubmed/20346818 [Accessed June 14, 2013].
2)Brixi H, Mu Y, Targa B, Hipgrave D. Equity and Public Governance in Health System Reform: Challenges and Opportunities for China. Policy Research Working Paper 5530. Washington D.C., The World Bank, 2011.
3) Anand S, Fan VY, Zhang J, et al. China’s human resources for health: quantity, quality, and distribution. Lancet 2008; 372: 1774–81.</t>
    </r>
  </si>
  <si>
    <t>HRH Strategic Plan 2011-15 discusses burden of disease in Fiji (communicable, non-communicable and injuries), poverty, urban-rural distribution, etc. (1)</t>
  </si>
  <si>
    <t>1) MOH. Strategic Plan 2011-2015. Suva, Ministry of Health, Government of Fiji, 2011.</t>
  </si>
  <si>
    <t xml:space="preserve">Guided by the thorough situation analysis and health care needs, the plan is characterized by being responsive to both current and projected health needs. </t>
  </si>
  <si>
    <t xml:space="preserve">A) HRH had become the main concern of the government as well as the political leader especially at the country level. The President instructed through decree number 1/2010 which emphasized on the need to increase the number of qualified health personnel for remote, underserved, country borderline areas and outer islands with certain incentive. Further, in the decree number 3/2010, the President instructed that starting from year 2010 to improve HRH information through HRH mapping, increase the permanent job vacancy allocation for the remote, underserved, country borderline areas and outer islands especially for the most strategic health personnel.
B) There is an imbalance between demand and production of HRH; There is maldistribution and poor quality of HRH, especialy in remote areas; HRH planning needs improvement, supported by HRH information system; supervision and management of HRH quality requires strengthening along with standardization of services and care; Resources are limited including regulations to support the HRH management. </t>
  </si>
  <si>
    <t>A) WHO. Human Resources for Health Country Profile: Indonesia. Manila, World Health Organization Regional Office for South-East Asia, 2011.
B) GHWA. Indonesia: Indonesian experience on the CCF for HRH. Geneva, Global Health Workforce Alliance, 2008.</t>
  </si>
  <si>
    <t xml:space="preserve">Human Resources for Health play a crucial role in the attainment of health objectives. The changes over the years in the environment around the provision of health services in Sri Lanka have affected many aspects of HRH. These include devolution of health services to provinces, expansion of private health facilities, epidemiological and demographic transitions, increase in demand and expectations of people, introduction of high technology and increase of health service utilization. The new demands for health services cannot be dealt within a short time frame. It should be understood that a substantial period of time is required to bring about needed qualitative and quantitative changes in the old categories of staff. There will also be a time lapse in recruitment and training of new categories of staff, as well as in rectifying the effects of some unplanned decisions taken in the past. 
The strategic objective is to develop a strategic plan considering population health needs of vulnerable population groups:
° Conduct a situation analysis of underserved areas
° Support the provincial administration in developing retention schemes and deployment plans and procedures to ensure equitable distribution
° Identify essential cadres with skills based on service needs for underserved areas.
° Improve amenities and working environments in underserved areas.
The private sector is largely dependent on the Government system for its Human Resources. Although nurses training facilities have emerged through the private sector, the question of their quality of training and recognition remains a concern. There is no comprehensive plan to accommodate needs of the private sector. If it is assumed that information on active supply reflects the demand for health staff, demand for health staff over the last decade remained static for all categories except nurses and midwives. The demand for health staff in the public sector continues to be above that in the private sector due to the larger health service network in the Government sector. 
</t>
  </si>
  <si>
    <t>Health Policy is based on the Health Sector’s Reform 2000, Health Development Conference 1994, governorates’ programs, consultant's reports, and the Second Five Year Plan 2001-2005. The strategies of the Policy include: 1) The fight against common and endemic diseases: To do this, good PHC, inter-sectoral collaboration, implementing District Health System, community participation, increasing the income of households through micro credits and Basic developmental Needs approach are considered essential. The priority will be on immunization of six childhood diseases. 2) Combating malnutrition: This will include promoting breast feeding and introducing micro-nutrients Vitamin A, iron, iodine. 3) reduction of high risks threatening mothers and child health. 4) Strengthening curative and support services: a referral system would be introduced. No evindence found on whether these strategies have been implemented. 
Human resource policy will be based on district needs to ensure distribution of qualified medical and technical staff to district level facilities.</t>
  </si>
  <si>
    <t>The Government of Mozambique has a long history of developing policies to tackle human resource problems and more generally to reform the health sector. Health and human resources for health are two strong priorities for the government when it comes to developing action themes in the fight against poverty. In the context of the World Bank’s initiative to alleviate poverty, strengthen economic growth in developing countries and achieve the MDGs, Mozambique developed a poverty-reduction strategic plan called Plano de Acção para a Redução de Pobreza Absoluta (Action Plan for reduction of Absolute Poverty; PARPA) for the 2001–2005 period. PARPA II succeeded the former plan for the 2006–2009 period. The overall target of PARPA II is to “reduce the incidence of poverty from 54% in 2003 to 45% in 2009” (4). The strategy developed in both plans emphasizes the need to act on three particular constraints that are key obstacles in reaching the broader objectives of economic growth and poverty reduction.
These so-called “pillars” were defined as governance, human capital and economic development. Health and HRH constitute an important part of the “human capital” pillar because it seeks to develop “labour, technical and scientific capacities, health and access to basic resources, particularly food and water, and reducing the incidence of diseases that affect children, focusing particularly on the fight against HIV/AIDS, malaria and tuberculosis”. Moreover, these poverty-reduction strategies particularly target health and education, which constitute two of the six priority areas for governmental action.</t>
  </si>
  <si>
    <r>
      <t xml:space="preserve">WHO, 2009. </t>
    </r>
    <r>
      <rPr>
        <i/>
        <sz val="12"/>
        <rFont val="Calibri"/>
        <scheme val="minor"/>
      </rPr>
      <t>Human Resources for Health and Aid Effectiveness Study in Mozambique</t>
    </r>
    <r>
      <rPr>
        <sz val="12"/>
        <rFont val="Calibri"/>
        <scheme val="minor"/>
      </rPr>
      <t>, World Health Organization. Available at: http://www.hrhresourcecenter.org/node/3130.</t>
    </r>
  </si>
  <si>
    <t xml:space="preserve">Yes. To improve the health of the population is an objective of the health workforce program, in consonance with the health system goal.  The main strategies in the HRH plan are to address theimbalances in the geographic distribution. </t>
  </si>
  <si>
    <t xml:space="preserve">Yes, Based on population demography and health policy priorities (example - National Health Plan, Annual Health Plan and programs such as More Doctors) </t>
  </si>
  <si>
    <t xml:space="preserve">Yes, the policy and management are driven by health status /health needs of the population 
“Health sector strategies are grounded in basic Cuban tenets of public health; namely, the social and governmental nature of medicine, free access to health care, a preventive health approach, the effective use of scientific and technical progress, community participation, and international cooperation. These strategies are designed to achieve equity in health and to strengthen the health system, improving management efficiency and the quality of public health care through active community participation. At the same time, they establish a system of differential care, giving priority to risk groups or life-threatening illnesses or illnesses affecting people’s quality of life, delivered under different National Health System programs, such as maternal and child care and older adult health care programs and control programs for communicable and chronic noncommunicable diseases. In addition, new programs are being carried out for the delivery of specialized care at the primary health care level to improve its effectiveness and accessibility to the public.” (Pan American Health Organization . Cuba - Health in the Americas 2007 - Volume II http://www1.paho.org/hia/archivosvol2/paisesing/Cuba%20English.pdf )
</t>
  </si>
  <si>
    <t>(Pan American Health Organization . Cuba - Health in the Americas 2007 - Volume II http://www1.paho.org/hia/archivosvol2/paisesing/Cuba%20English.pdf )</t>
  </si>
  <si>
    <t>The Ministry of Health is involved in the production of technicians and nurses who staff primary health care facilities. The technical departments in the Ministry of Health indicate their requirements for various categories of technicians and nurses and the Ministry of Health then negotiates with the schools of nursing and technical institutes for their production. [EMRO Strategy for Egypt]</t>
  </si>
  <si>
    <t>The workforce planning framework states as a priority to meet the needs of patients and people who use services. The Francis inquiry introduced a new scheme (patients need to be put first). There is also an increased emphasis (through the new HRIS mentioned in the next cell) on collecting data that informs public and patient choice, helping clinicians to improve the quality of care, through a clear focus on improving outcomes - the concept of information governance was introduced.</t>
  </si>
  <si>
    <t>http://www.hscic.gov.uk/article/2021/Website-Search?q=information+governance&amp;Search=Search&amp;area=website</t>
  </si>
  <si>
    <t>The HCSP (Haut Conseil de la Santé Publique), created in 2004, undertakes regular assessments of the population’s health status, prepares general analyses and forecasts of public health problems, contributes to the definition of public health objectives and makes proposals for strengthening preventive measures. It is responsible for assessing the implementation of the 2004 Public Health Act, for monitoring its 100 health targets and for suggesting new objectives. Indicators used in the assessment include mortality and life expectancy, regional differences in mortality, access to care, tobacco and alcohol use, diet and exercise, environmental risks, workplace environment and prevalence of chronic diseases. (1)
Demographic and population health issues like ageing are considered important factors in estimating future health workforce needs and consequently planning the future of health professions. (1)</t>
  </si>
  <si>
    <t>"the civic health policy adopts a problem-oriented, functional approach developed by Hungarian researchers. Its three main characteristics are to be (1) value-centred and target-driven, (2) evidence-based, and (3) feasible." - Semmelweis Plan</t>
  </si>
  <si>
    <t>2013; Semmelweis Plan.  The Office of Health Authorisation and Administrative Procedures EEKH (http://www.eekh.hu/index.php)</t>
  </si>
  <si>
    <t xml:space="preserve">YES. The National health Plan (2007-2012 and 2013-2018) covers the need for improving the quality of HRH training and to base it on population health and epdidemiological needs. </t>
  </si>
  <si>
    <t xml:space="preserve">See more at: http://www.observatoriopoliticasocial.org/index.php?option=com_content&amp;view=article&amp;id=77&amp;Itemid=312#sthash.azV3Aq0k.dpuf
Instituto Nacional de Salud Pública. Rendición de Cuentas y Transparencia 2007-2012: Un compromiso con la salud pública de México. Primera Edición, 2012. Available at:
http://www.insp.mx/images/stories/Planeacion/Docs/Inf_Institucional/rendicion_cuentas_2007_2011.pdf
</t>
    <phoneticPr fontId="2" type="noConversion"/>
  </si>
  <si>
    <t>The Livre Blanc which was the background document fro the Conférence Nationale de Santé based all the discussion on "new health needs of the population", whcih are documented in the Enquête Nationale sur la Population et la Santé Familiale (ENPSF-2011). The Stratégie Sectorielle de Santé 2012-2016 also links health needs and HRH needs.</t>
  </si>
  <si>
    <t>Two main sources are used to inform workforce policy:
Ministry of Health and Care Services – Proposition to the Storting No. 1 (2006-2007) Chapter 6: National Health Plan for Norway (2007-2010).
Ministry of Health and Care Services – Report to the Storting (white paper) Summary: National Health and Care Services Plan (2011–2015)</t>
  </si>
  <si>
    <t>The MoH has advocated a national self-reliance or Omanization policy as a political necessity and as the main underlying force in workforce development in all sectors; the public health authority  has adopted a rational staffing policy, which entails staffing of health care institutions based on workload considerations. The staffing situation is periodically reviewed and staffing patterns are re-adjusted.</t>
  </si>
  <si>
    <t>2009; Ghosh_health workforce development planning in the Sultanate of Oman-HRH-2009 (Source,MoH),http://www.human-resources-health.com/content/7/1/47; "Health workforce development planning in the Sultanate of Oman: a case study (June 2009).Tech. Report No. H5/01-10. http://www.moh.gov.om/en/nv_menu.php?o=hr/SelectAbstracts.htm&amp;SP=1"</t>
  </si>
  <si>
    <t xml:space="preserve">Yes, the objectives of the PLANSALUD are targeted to the provision of services based on the need and demands of population’s health with a focus on primary health care and workforce management </t>
  </si>
  <si>
    <t>As there is still no system to track health professionals who leave the Philippines, statistics on health care human resources based on graduates or licenses need to be interpreted with caution; No evidence-based staffing standards–politicized, limited and outdated; Lack of Functional HRH systems in general. However, the new National Health Plan for Universal Health Care enfasizes the need of retention and distribution of health workforce to obtain universal care.</t>
  </si>
  <si>
    <t>(HiT -Philippines,2011); (The Philippine HRH Master Plan_Lorenzo,2008 - http://www.who.int/workforcealliance/forum/presentations/Fely_Marilyn_Elegado.pdf)</t>
  </si>
  <si>
    <t>The National Health Plan (PNDS 2009-2018) takes into account several health priorities and objectives, namely those related to the achievement of the MDGs (e.g. maternal and child mortality). Other health problems such as paludism and tuberculosis are also highlighted. Strategies and indicators are defined for addressing these issues in Senegal. (1)
No evidence of utilization of this information for HRH planning purposes.</t>
  </si>
  <si>
    <t xml:space="preserve">(1) Ministère de la Santé et de la Prévention – Plan National de Développement Sanitaire 2009-2018 </t>
  </si>
  <si>
    <t xml:space="preserve">The process of planning improvements in Human Resources for Health is guided by the national Department of Health’s 10 Point Plan.
The  HRH component of the plan is based on the very high burden of diseases in the country, dominated by HIV,tuberculosis, maternal and child diseases, chronic diseases and injuries.
</t>
  </si>
  <si>
    <t>DoH Anual report 2010/2011</t>
    <phoneticPr fontId="2" type="noConversion"/>
  </si>
  <si>
    <t>In the Quality Plan for the NHS of 2006 and 2010, the 5th strategy especifically states: to base the HRH on health care needs by: studying medical specialists needs, to support the management and control (ordenación) of HRH in the NHS and to strengthen training units and trainning programmes of medical interns. 
There is a study of medical specialists needs (Barber Pérez &amp; González López-Valcarcel 2009). No more evidence found on implementation/evaluation of the strategies.</t>
  </si>
  <si>
    <t>http://www.msssi.gob.es/organizacion/sns/planCalidadSNS/rrhh_pnc00.htm#o1; Plan de Calidad del Sistema Nacional de Salud 2010 (Ministerio de Sanidad, Política Social e Igualdad); European Observatory on health systems. Health Systems in Transition- HIT. Spain, 2010.</t>
    <phoneticPr fontId="2" type="noConversion"/>
  </si>
  <si>
    <t xml:space="preserve">Yes
The Department of Health and Human Serviceshas as an objective to “improve access attending to cultural differences and to improve quality of the health care for uninsured, underserved, vulnerable, older, and special needs populations” (http://www.hhs.gov/secretary/about/goal1.html) Also, in the strategic plan (2010-2015) is presented as a goal to “invest in the HHS workforce to meet American´s health and human service needs for today and tomorrow (http://www.hhs.gov/secretary/about/stratplan_fy2010-15.pdf)
</t>
  </si>
  <si>
    <r>
      <t>Within these mechanisms what evidence is there that workforce policy and management is informed by (regularly updated)</t>
    </r>
    <r>
      <rPr>
        <b/>
        <sz val="12"/>
        <rFont val="Calibri"/>
      </rPr>
      <t xml:space="preserve"> Human Resource Information System(s) (HRIS)</t>
    </r>
    <r>
      <rPr>
        <sz val="12"/>
        <rFont val="Calibri"/>
      </rPr>
      <t xml:space="preserve"> and/or</t>
    </r>
    <r>
      <rPr>
        <b/>
        <sz val="12"/>
        <rFont val="Calibri"/>
      </rPr>
      <t xml:space="preserve"> Health Management Information System(s) (HMIS)</t>
    </r>
    <r>
      <rPr>
        <sz val="12"/>
        <rFont val="Calibri"/>
      </rPr>
      <t xml:space="preserve"> with HRH data and/or HRH Observatory and/or Other? </t>
    </r>
  </si>
  <si>
    <t>POL_13</t>
  </si>
  <si>
    <t>A major obstacle to NRHM has been that information on the health workforce is limited, fragmented, and generally not in a format that can be easily reviewed and shared. The minimal amount of HR information that does exist is usually kept in disparate paper files, which are often not up-to-date. The health information system in most states focuses on service delivery and does not include sufficient HR information. This greatly reduces the ability of decision-makers to access and use accurate and timely data to improve the effectiveness and efficiency of the workforce, which is critical in order to meet national health objectives (1)
In India, there is no comprehensive information available on HRH for health facilities across public and private sectors. Data available with professional councils for doctors, dentists, nurses and pharmacists are cumulative and do not exclude attrition (from death, retirement, migration, etc.), as there is no periodic renewal of registration. Annual publications such as Rural Health Statistic Bulletins (RHS) and National Health Profile (NHP) from the Ministry of Health &amp; Family Welfare include data of selective categories and exclude hospital and medical college- related information. The decadal Census (2001) of India has collected extensive data on the occupation of individuals but these are unvalidated (i.e. based only on self-report). The weak knowledge base on HRH in Government and private sectors has been a matter of grave concern, for it impedes any rationalised HRH planning and health system strengthening. The present HRH situation in India is also characterised by a lack of HR Development Policies and HRMIS at national, state, and district levels. (2)</t>
  </si>
  <si>
    <r>
      <t xml:space="preserve">1) IntraHealth International, 2012. </t>
    </r>
    <r>
      <rPr>
        <i/>
        <sz val="12"/>
        <rFont val="Calibri"/>
      </rPr>
      <t xml:space="preserve">Strengthening Human Resources Information Systems: Experiences from Bihar and Jharkhand, India. Technical Brief October 2012.
</t>
    </r>
    <r>
      <rPr>
        <sz val="12"/>
        <rFont val="Calibri"/>
        <scheme val="minor"/>
      </rPr>
      <t>2) Planning Commission of India. High Level Expert Group Report on Universal Health Coverage for India. New Delhi, Public Health Foundation of India, 2011.</t>
    </r>
  </si>
  <si>
    <t>The Human Resource Information System (HuRIS) is a database management system that was established in 1994. Includes information on the number and distribution of health workers, and tracks their career information. However, evidence points to a fragmented system with incomplete data. Very few standard reports seem to be produced currently by the unit responsible for HuRIS. Due to the fact that HuRIS is not updated at the local level, it is not up to date with the most recent figures. (1)</t>
  </si>
  <si>
    <t>1) Society for Local Integrated Development Nepal (SOLID Nepal) &amp; Merlin Nepal, 2012. Barriers to Effective Policy Implementation and Management of Human Resources for Health in Nepal: Human Resources for Health Management from Central to District Level in Nepal, SOLID Nepal.</t>
  </si>
  <si>
    <t xml:space="preserve">Personnel management information system for DGHS and DGFP. Irregular updating of data and records, issues with accuracy. </t>
  </si>
  <si>
    <t xml:space="preserve">Survey of Doctors Dentists, and Pharmacists: gender, age, specialty, workplace; once every two years since 1948. These systems have been comprehensive in content and methodologically rigorous. The results have a good reputation in terms of their accuracy and continuity. </t>
  </si>
  <si>
    <r>
      <t xml:space="preserve">Tatara, K. &amp; Okamoto, E., 2009. Japan Health System Review. </t>
    </r>
    <r>
      <rPr>
        <i/>
        <sz val="12"/>
        <rFont val="Calibri"/>
      </rPr>
      <t>Health Systems in Transition</t>
    </r>
    <r>
      <rPr>
        <sz val="12"/>
        <rFont val="Calibri"/>
        <scheme val="minor"/>
      </rPr>
      <t>, 11(5), pp.1–164.</t>
    </r>
  </si>
  <si>
    <t>The database in MoPH (which includes only the public sector) was the first such database established in a Ministry in Afghanistan and is very good, linking with the HMIS on Access (supported by USAID). However, considerable enhancement is required with a better platform - currently there is no link with Provincial Health Offices, the pay system, deployment data, attendance data, and training data (including for short overseas courses).</t>
  </si>
  <si>
    <t>There is a Health Information System in Ethiopia, which is currently being redesigned. The statistics compiled also include HRH data, though not in a comprehensive manner. Special attention is required at both regional and national levels to create an up-to-date HRH information system. Furthermore, the health management information system scale-up appears to be limited, particularly in big regions with limited resources for hiring the health information technicians required to initiate the implementation. (1)</t>
  </si>
  <si>
    <t>1) Africa Health Workforce Observatory, 2010. Human Resources for Health Country Profile: Ethiopia, AHWO.</t>
  </si>
  <si>
    <t>The General Division of HRH is responsible for ensuring the implementation and the compatibility  of the  Human Resources System of Information with the Civil Servants System of Information (SISEC) and its linkage with the Integrated Financial Management and Auditing System (SIGFA). (2)
There is also a series of inventory templates regularly updated to be filled in at the local level by the manager of human resources, heads of clinical services, administrative area manager etc. -all supervised by the director of the hospital- containing information about personal and socio-demographic data of the worker, experience, position, wage and studies. (1)</t>
  </si>
  <si>
    <t>Ministerio de la Salud Direccion de Recursos Humanos, 2010. Manual de Procedimientos Planificación y Programación de Recursos Humanos (1)
MINSA, 2013. Funciones de la División General de Recursos Humanos. Available at: http://www.minsa.gob.ni/index.php?option=com_content&amp;view=article&amp;id=1035&amp;Itemid=194 [Accessed July 15, 2013]. (2)</t>
  </si>
  <si>
    <t xml:space="preserve">
GHS Annual Report states the unavailability of an updated and comprehensive HR database. However, among the HR challenges explicited by the same report there is "Scaling-up standard HR tool (WAHO HRIS Software) to support HR Planning and budget at National and Regional Level" which suggest that this tool is already implemented in some places and it is planned to extend its use to other HR units and regions. (1) More specifically, these fours situations are taking place at the same moment depending on the region: no data is being collected in a systematic way (1 region), data is collected but there is no system to maintain them (3 regions), data available and up to date used to generate reports (4 regions), and data available and up to date used in HR planning (2 regions).
On the other hand, the Integrated Personnel Payroll Database (IPPD) is the Government of Ghana’s central human resource information system for the civil service. All MOH, Teaching Hospitals and GHS employees are included in this system. Also about 70% of employees of the Christian Health Association of Ghana (CHAG). However, the functionality of the system is currently focused on distributing staff payroll rather than providing data for human resource management. (2)
GHS developed a viable training information system(TIS) with support of JICA. However, the system has been abandoned. (2)
All regions have individual files for all staff in the region with very few having computerized regional HR database. HRIS is stand-alone in each region and not linked online to the IPPD, and the Regional HR manager is responsible for updating personnel records. (2)
</t>
  </si>
  <si>
    <r>
      <rPr>
        <sz val="12"/>
        <rFont val="Calibri"/>
      </rPr>
      <t xml:space="preserve">
GHS, 2011. Ghana Health Service 2011 Annual Report, Accra: Ghana Health Service.  (1)
AHWO, 2010. Human Resources for Health Country Profile Ghana (2010) (2)</t>
    </r>
  </si>
  <si>
    <t>Health information system addresses the need for high quality, accurate, comprehensive and timely data to provide the basis for evidence-based policy making, planning, performance monitoring and evaluation. It emphasizes improved coordination and collaboration both within and outside the health sector through data sharing, management, analysis, dissemination and use and inclusion of private sector information, as well as tracking budgets and expenditures and expanded training to build HIS capacity. (1)
The HIS Strategy focuses on the provision of relevant and timely high quality health information for evidence-based policy formulation, decision making, program implementation, performance monitoring and evaluation so as to contribute toward the improved health status of the Cambodian people.
By 2015, the national HIS will comply with international standards and receive recognition and support from the public, users and policymakers. It will provide improved data for evidence-based decision making using appropriate communications and technology, and it will make available quality socio-demographic, economic, morbidity, mortality, and risk factor information. This will improve coordination of survey planning and implementation. The quality of patient medical records will likewise be enhanced for improved case management. And surveillance data will be more complete and timely for efficient outbreak response and diseases control. Comprehensive coverage will be achieved with improved database management of infrastructure, human resources, and logistics.(1)
There is very little information about the activities of MOH personnel outside of the MOH structure, or about the health workforce in the non-profit and private sector (2)</t>
  </si>
  <si>
    <t>1)MOH, 2008. Health Strategic Plan 2008-2015, Ministry of Health, Royal Government of Cambodia.
2)MOH, 2004. The MOH Health Workforce Development Plan 2006-2015. Draft., Phnom Penh: Ministry of Health, Royal Government of Cambodia.</t>
  </si>
  <si>
    <t>In the early 1990s, the MoPH established the Health Information Center at the central MoPH, provincial and district levels to facilitate, monitor and centralize the health information system. A computerized information system was developed and the capacity of the computerized system was expanded to cover all MoPH agencies at both central and local levels. In 1993, the first national standard data set, so called “the standard data set for health insurance” was established. The data was related to Diagnosis Related Group (DRG). Hospitals invested in computer systems to serve the computerized information system. The information system, however, was centralized to support the policy makers in order to allocate budget. A survey conducted in 2001 showed that 89% of hospitals implemented some kinds of computerized hospital information system (Pongpirul and Sriratana, 2005). With the implementation of universal coverage scheme in 2001, the development of a computerized health information system grew to be full fledged. Information related to population coverage at each health facility, patients, workload, and DRG are all developed into the web-based system.</t>
  </si>
  <si>
    <r>
      <t xml:space="preserve">WHO, 2010. </t>
    </r>
    <r>
      <rPr>
        <i/>
        <sz val="12"/>
        <color theme="1"/>
        <rFont val="Calibri"/>
        <family val="2"/>
        <scheme val="minor"/>
      </rPr>
      <t>Human Resources for Health Country Profile: Thailand</t>
    </r>
    <r>
      <rPr>
        <sz val="12"/>
        <color theme="1"/>
        <rFont val="Calibri"/>
        <family val="2"/>
        <scheme val="minor"/>
      </rPr>
      <t>, World Health Organization.</t>
    </r>
  </si>
  <si>
    <t>A) Kenya Health Workforce Information System (KHWIS). The KHWIS is comprised of workforce supply and deployment databases for four distinct health professional councils: the Kenya Medical Practitioners and Dentists Board, the Nursing Council of Kenya, Clinical Officers Council, and the Kenya Medical Laboratory Technicians and Technologists Board. Each regulatory agency houses their respective workforce database, while the Kenyan Ministry of Medical Services (MoMS) manages workforce deployment databases. The KHWIS links “supply data” retained by the regulatory boards—such as, training institution, registration date, continuing education, and licensure renewal—to “deployment data”—retained by the GoK, such as, facility of employment, personnel number, and in-service training—to create composite profiles on individual health personnel. The KHWIS currently captures supply data for all cadres and deployment data for nurses. Regulatory databases for doctors, clinical officers and lab technicians and technologists are still being established, strengthened, populated and cleaned, so not all data points are currently available for every cadre. Currently, the KHWIS is being expanded to capture deployment data on doctors, clinical officers and laboratory technicians and technologists, as well as health professionals deployed in the private and faith-based sectors.
B) A comprehensive human resources information system (HRIS) to support human resources management functions in the public health sector is being implemented by the Ministries of Health. The HRIS, supported by the USAID-funded Capacity Kenya project, is integrated with existing human resources (HR) and other
health sector information systems.
C) At the present time the sector does not have an integrated HRIS to guide HRH decision making. The last HRH mapping exercise was carried out in 2004 and the information has not been updated because of the lack of a functioning HRIS. Even for MOH, the only reliable data are contained in the IPPD, which was set up to support salary processing and not HR management. The situation is most grave for the private-for-profit sector for which virtually no reliable data are available. With the support of USAID, the health ministries are currently setting up a HRIS that will hopefully begin to change the situation and help process and make available accurate and timely sector-wide HR data.</t>
  </si>
  <si>
    <t>A) MOMS, 2011. Establishing a robust and sustainable human resources information systems in Kenya, Nairobi: Ministry of Medical Services, Republic of Kenya.
B) USAID, Capacity Kenya. Technical Brief No. 2: Human Resources Information System for the Health Sector. .
C) MOPH &amp; MOMS, 2009. National Human Resources for Health Strategic Plan 2009 - 2012, Nairobi: Ministry of Medical Services, Republic of Kenya.</t>
  </si>
  <si>
    <t>Three administrative data collection systems used by the MoH in the production of the 2006 China HRH Report: annual organisation-based surveys; 3-yearly individual-based surveys; and annual village clinic surveys. The annual organisation-based administrative survey covers all health units at the township level and above, and includes counts of individual workers, in both the public and private sectors. These annual counts at the township level are then aggregated up to the county, provincial, and national levels. The 3-yearly individual- based administrative survey of health workers collects detailed information on attributes of workers such as age, sex, education, years of work experience, title, education, course of study, and specialty. There is some discrepancy between the MoH data and Census estimates. (1)</t>
  </si>
  <si>
    <t>1) Anand, S. et al., 2008. China’s human resources for health: quantity, quality, and distribution. Lancet, 372(9651), pp.1774–81. Available at: http://www.ncbi.nlm.nih.gov/pubmed/18930528 [Accessed June 4, 2013].</t>
  </si>
  <si>
    <t xml:space="preserve">From Corporate Plan 2011: performance targets include: Health Information Policy developed by June 2011; Health Information Strategic Plan developed by June 2011; Implement HRIS in all divisions by June 2011. (1)
“an assessment of Fiji’s progress towards achieving its health outcomes depends on a well functioning health information system with access to age, sex and geographical, time-series disaggregated data, some of which were not available. Efforts are being made to address the data gaps to enable planning for prevention and response to emerging health issues” (2)
Information systems in use by the MoH include a Human Resource Information System. There is also a Health Information Unit at the MoH. The Unit plays a pivotal role in the areas of planning, evaluation, research and monitoring in order to improve the quality, efficiency and effectiveness of health service delivery. (3) </t>
  </si>
  <si>
    <t>1) MOH. Corporate Plan 2011. Suva, Ministry of Health, Government of Fiji, 2011.
2) MOH. Strategic Plan 2011-2015. Suva, Ministry of Health, Government of Fiji, 2011.
3) Sharma, A. &amp; Shaleen, A., Using MIS to deliver essential public services: the case of Fiji.</t>
  </si>
  <si>
    <t>Data and information about health workers are usually pooled from health facilities from peripheries to the centre in a bottom up approach and incorporated within the annual statistical report of the FMOH. However, there are several shortcomings in this report regarding coverage and scope of data. In order to subvert this situation FMOH founded  the National Human Resources for Health Observatory (NHRHO) in 2006 which is going to function as a dynamic human resource information system (HRIS) for the country. An important part of the role of the observatory is to carry out HRH research – so far neglected in Sudan – to inform policy development and decision-making in the sector of HRH. 
The HRH Strategic Plan for 2012-16 includes the following activities proposed to implement this strategy:
• Strengthening data collection system. • Developing data analysis procedures. • Building up the HRH plan. • Developing costing procedures</t>
  </si>
  <si>
    <t>The Health Information System demands an integration system between central level, provincial and district health office either from public and private sector. All available data including health facility, health promotion, health financing, HRH, community participation and health management must be integrated. Extensive support has gone towards providing information technology support to districts, provinces and national levels. Presence of statisticians depends on the policy of each health unit, this made information system not optimal. Most of the district using computers and having access to internet but some in remote or border areas has difficulty on it. It has become clear that there is an urgent need to strengthen national health information system. Key challenges on implementing health information system in health sector include:
 Weak coordination between central, provincial and district health office
 Inadequate use of information system for decision making
 Various capacity of human resources in data processing of each level
 Lack of timely reporting and feedback
Special attention is required at both regional and national levels to create an up-to-date HRH information system.</t>
  </si>
  <si>
    <t>WHO. Human Resources for Health Country Profile: Indonesia. Manila, World Health Organization Regional Office for South-East Asia, 2011.</t>
  </si>
  <si>
    <t>Among the other urgent activities to be undertaken is strengthening the HRIS. A database for HRH has to be developed and updated. An HRH strategic plan for conflict affected and underserved areas have to be developed immediately.</t>
  </si>
  <si>
    <t>A) There is a categorized national human resources (HR) database for the public sector which is not accessible by line ministries including MOH. There is no national database that tracks the annual numbers graduating from all health‐training institutions.
The country does not have a written HIS strategic plan implemented at the national level addressing all the major data sources described in the HMN Framework (censuses, civil registration, population surveys, individual records, service records and resource records). 
A robust health information system is a key to successful implementation of the health sector program. Currently, health information is collected by three entities: CSO, MOPHP and CRD. The CSO is responsible for coordinating the collection, processing, and dissemination of health statistics. Besides its national office, the CSO has a branch office in each of the governorates to coordinate field activities. Vital events are registered at the district Civil Status offices. The current registration coverage of births and deaths are extremely low in Yemen. Though there is a separate unit for managing the health information system in governorates and districts, each vertical program maintains its own separate information system. Reporting through vertical program does not necessarily pass through the proper channels of district and governorate offices. Further, there is no mechanism of exchanging health information at governorate or district or health facility levels. Neither is there a system of compiling data from all sources and producing comprehensive annual nor other periodic reports.
B) Updating the national human resources for health database is required as a planning tool, to assess the distribution of human resources, with establishment of governorates and districts human resources unit that are integrated and linked with national human resource database.</t>
  </si>
  <si>
    <t>A) Republic of Yemen and Health Metrics Network. Health Information Systems Assessment Report. Sana'a, The Ministry of Public Health and Population, 2009.
B) WHO. Health System Profile Yemen. Cairo, WHO Regional Health Systems Observatory - EMRO, 2006.</t>
  </si>
  <si>
    <t xml:space="preserve">Health information systems are essential to understand the supply of MNH workforce. In Mozambique, the Ministry of Public Administration introduced a Personnel Information System (Sistema de Informação de Pessoal or SIP) in 1993 which was computerised and transferred to the National Directorate of Strategic Human Resources Management at the Ministry of Public Function in 2007 under the name e-SIP. Within MISAU SIP was introduced in all Provincial Health Directorates in 2006 but its roll out was plagued with problems which resulted in serious payment delays. The system is now decentralised at district level (personal communication). 
An analysis of the Human Resources Information System (HRIS) undertaken in October 2010 found that the existing systems and sub-systems contributed to familiarise managers with the use of computerised information. However, despite progress in this regard the systems do not offer enough updated information to support and improve decision-making. The main reasons behind this problem are:
• Fragmentation of information by levels with limited capacity for automatic updating;
• Lack of disaggregation by health facility or professional category (systems were created to respond to the needs of other Government departments);
• Potential duplication or omission of information due to lack of individual civil servant coding leading to difficulties in obtaining historical information.
</t>
  </si>
  <si>
    <t xml:space="preserve">ICS Integrare, 2013. Mozambique Midwivery Workforce Assesment: document review. </t>
  </si>
  <si>
    <t xml:space="preserve">Yes*
No evidence was found on an integrated human resources information systems to support workforce policy and management. However there are annual publications from secondary agencies, such as Australian Institute of Health and Welfare (AIHW), which provide information and statistics.
</t>
  </si>
  <si>
    <t xml:space="preserve">List of datasources: http://www.aihw.gov.au/datasources-list/
List of publication: http://www.aihw.gov.au/workforce-data/
AIHW http://www.aihw.gov.au/
</t>
  </si>
  <si>
    <t xml:space="preserve">Yes*, There are some challenges in the use of human resources information systems to support management. At national level, the information is collected from various systems with scarce articulation among them.
(a) HRH Observatory – Human Resource Observatory Network (OBSERVARH), with 21 institutions 
 (b)  National Health Management Information System. Such as InforSUS – the adherence is not compulsory thus not all municipalities use the same system.
</t>
  </si>
  <si>
    <t xml:space="preserve">Brasil. Ministério da Saúde. Secretaria de Gestão do Trabalho e da Educação na Saúde, Departamento de Gestão e da Regulação do Trabalho em Saúde. Sistema Nacional de Informações em Gestão do Trabalho do SUS – InforSUS / Ministério da Saúde, Secretaria de Gestão do Trabalho e da Educação na Saúde, Departamento de Gestão e da Regulação do Trabalho em Saúde. – Brasília : Ministério da Saúde, 2006. 24 p.: il. – (Série A. Normas e Manuais Técnicos) (Série Cadernos ProgeSUS; 2)
[http://portal.saude.gov.br/portal/arquivos/pdf/cartilhainforsus.pdf]
Brasil. Ministério da Saúde: Rede Observatório De Recursos Humanos Em Saúde. Portal da Saúde 2013. [http://portal.saude.gov.br/portal/saude/Gestor/area.cfm?id_area=1291]
</t>
  </si>
  <si>
    <t xml:space="preserve">Yes*
No integrated human resources information systems was found to support workforce policy and management. However there are annual publications from secondary sources: “ Dirección Nacional de Registros Médicos y Estadística de Salud del Ministerio de Salud Pública de Cuba” to provide information and statistics.
</t>
  </si>
  <si>
    <t>http://www.sld.cu/servicios/estadisticas/</t>
  </si>
  <si>
    <t xml:space="preserve">The WHO’s Workload Indicators of Staffing Need (WISN) methodology has been adapted tp Egypt. Technical departments in the Ministry of Health indicate their requirements for various categories of technicians and nurses and the Ministry of Health then negotiates with the schools of nursing and technical institutes for their production. </t>
  </si>
  <si>
    <t xml:space="preserve">YES
The formal data collection Centre is the Health and Social Care Information Centre (HSCIC). It provides data on numbers, age and distribution of National Health Service [NHS] health workers in England.
Other national sources for HRH data are: Centre for Workforce Intelligence, Medical Royal Colleges and Regulatory Bodies, as well as general sources where health sector employment is covered- e.g Labour force Surveys.( http://www.ons.gov.uk/ons/about-ons/who-we-are/services/unpublished-data/social-survey-data/lfs/index.html )
There is also the Electronic Staff Record (ESR) programme, an initiative of the Department of Health (England), providing an integrated HR and Payroll system across the whole of the NHS in England and Wales and the NHS Workforce Census.
</t>
  </si>
  <si>
    <t xml:space="preserve">www.hscic.gov.uk: http://www.hscic.gov.uk/searchcatalogue?productid=11215&amp;topics=1%2fWorkforce%2fStaff+numbers&amp;sort=Relevance&amp;size=10&amp;page=1#top
http://www.hscic.gov.uk/searchcatalogue?topics=1%2fWorkforce%2fStaff+numbers&amp;sort=Relevance&amp;size=10&amp;page=1#top
CFWI website: http://www.esr.nhs.uk/about-us/;
http://www.electronicstaffrecord.nhs.uk/
</t>
    <phoneticPr fontId="0" type="noConversion"/>
  </si>
  <si>
    <t>There is a national information system for health professionals: Répertoire partagé des professionnels de santé/Répertoire ADELI. It contains personal and professional information about each registered professional. It produces statistics and information for the establishment of admission quotas in education institutions, as well as for the improvement of the planning of the demographic evolution of health professions. (1) 
There is also a National Observatory for the Health Professions' Demography (Observatoire National de la Démographie des Professions de Santé), which mainly synthesizes and gathers data from observation works and studies for national and regional demographic analysis of health professionals, their distribution across the territory, their practice modalities and access to care; and it informs and advises the MoH and the Ministry of Higher Education and Research on the number and distribution of professionals to train by profession and specialty (2)</t>
  </si>
  <si>
    <t>(1) Ministère des Affaires Sociales et de la Santé - Répertoire ADELI 
(2) Ministère des Affaires Sociales et de la Santé – Observatoire National de la Démographie des Professions de Santé (ONDPS)</t>
  </si>
  <si>
    <t>Informatics and System Analysis Directorate of National Institute for Quality- and Organizational Development in Healthcare and Medicines operates a special library providing nationwide services to Ministry of Health staff, health policy makers, health professionals, health care managers and other health workers. http://www.eski.hu/new3/konyvtar_en/konyvtar_en.php</t>
  </si>
  <si>
    <t>2013; http://www.eski.hu/new3/konyvtar_en/konyvtar_en.php</t>
  </si>
  <si>
    <t>HPAC conducts research on the HW but does not maintain an information system or act as na Observatory. A World Bank project adopted in 2013 includes support to the development of information systems</t>
  </si>
  <si>
    <t xml:space="preserve">There is a National HRH Observatory which gathers information on several issues regarding HRH. There is also an HR Administrative Information System for nurses Sistema de Administración de Recursos Humanos en Enfermería (SIARHE).
No information System for HRH in general. SINAIS is the information system for the health sector which gathers infor on total of doctors and nurses in the public and private sector from 2000 to 2007. There is no evidence of more recent data.
</t>
    <phoneticPr fontId="2" type="noConversion"/>
  </si>
  <si>
    <t xml:space="preserve">http://dgces.salud.gob.mx/orhus/index.php; </t>
  </si>
  <si>
    <t>Data on the HW are available in MoH reports:  La Démographie médicale et paramédicale à l’horizon 2025 (last available year 2007) and Santé en chiffres (last available year 2011)</t>
  </si>
  <si>
    <t>Statistics Norway (SSB) is the central body responsible for collecting, analysing and disseminating official statistics, including statistics on health.(1) It collects student data from the administrative systems of the various tertiary institutions.  
Since the beginning of the 1990s, SSB has, in cooperation with different government agencies, developed a model framework called Helsemod for estimating future supply and demand for health personnel. (2)</t>
  </si>
  <si>
    <t>(1) Norwegian Directorate of Health – Norway and Health. An introduction. 2009
(2) WHO, European Observatory on Health Systems and Policies – Health Systems in Transition: Norway. 2006</t>
  </si>
  <si>
    <t>The MoH has set up computer-based information management system at all levels, covering all aspects of health system management – including workforce management – so as to ensure better availability and reliability of information for more rational decision-making on workforce management.</t>
  </si>
  <si>
    <t>2009; Ghosh_health workforce development planning in the Sultanate of Oman-HRH-2009 (Source,MoH),http://www.human-resources-health.com/content/7/1/47</t>
  </si>
  <si>
    <t xml:space="preserve">Yes*, An inadequate information system was pointed out as one of the issues in the Peruvian health system 
</t>
  </si>
  <si>
    <r>
      <t xml:space="preserve">The HRH numbers found are consistently from 2004-2008, and it was not possible to find new numbers. The evidence of a regularly updated HRIS is therefore scarce. </t>
    </r>
    <r>
      <rPr>
        <i/>
        <sz val="12"/>
        <color theme="1"/>
        <rFont val="Calibri"/>
        <family val="2"/>
        <scheme val="minor"/>
      </rPr>
      <t>The DOH website was not available during most of the time of data gathering, so it is not possible to be 100% sure of this statement.</t>
    </r>
    <r>
      <rPr>
        <sz val="12"/>
        <color theme="1"/>
        <rFont val="Calibri"/>
        <family val="2"/>
        <scheme val="minor"/>
      </rPr>
      <t xml:space="preserve"> However, there is now a new NATIONAL DATABASE OF HUMAN RESOURCES FOR HEALTH INFORMATION SYSTEM (NDHRHIS), that asks health facilities to register their professionals in order to build a database of HRH. The enrollment of health facilities is not mandatory, so the numbers of professionals are very far from the last official numbers</t>
    </r>
  </si>
  <si>
    <t>2013; http://www.hhrdb.doh.gov.ph/ndhrhis/</t>
  </si>
  <si>
    <t xml:space="preserve">No specific HRH information system found, but the MOHSA has a National Health Information System (Système National d’Information Sanitaire – SNIS), developed as part of a wider plan for the development of sector-specific statistical information systems in Senegal.(1)
There is a National Agency for Statistics and Demography (Agence Nationale de la Statistique et de la Démographie) which supplies services in Ministries and other Government organisms with statistical information. 
In the case of the MOHSA the Système National d’Information Sanitaire (SNIS) takes on that coordinating role. Also: Comprehensive statistical health-sector information compiled in Annuaire statistique 2009 from the SNIS. (4)
In 1989 the MOHSA already recognised the importance of valuing and developing HRH through the Project for HR Development (Projet de Développement des Ressources Humaines - PDRH), which had continuity in the PNDS, where HRH development is one of the most important strategic orientations. (2)
The HRH Department in the MOHSA uses a management information system (système informatisé de gestion du personnel) meant to improve administrative management of health personnel files and planning of training activities. (3) </t>
  </si>
  <si>
    <t>(1) Ministère de la Santé et de la Prévention Médicale (MSPM); Service National de l’Information Sanitaire (SNIS) – Rapport d’Evaluation du Système d’Information Sanitaire au Sénégal
(2) USAID; Ministère de la Santé et de la Prévention – Evaluation du Système de Santé au Sénégal. 2009
(3) OMS – La fidélisation des personnels de santé dans les zones difficiles au Sénégal. OMS, 2010
(4) Ministère de la Santé et de la Prévention; Service National de l’Information Sanitaire (SNIS) – Annuaire statistique 2009</t>
  </si>
  <si>
    <t>SA is not part of the HRH African Observatory. DHMIS policy (Distric health management information system), which is projected to be a key component of an integrated National HMIS; PERSAL (public service information system)but  is not considered to be a national information database for planning the health workforce (only finantial information). There is not a comprehensive source on all practitioners in the private sector.
Other mechanisms are:  DHIS.</t>
  </si>
  <si>
    <t>DoH Anual report 2010/201; HRH AND GIS LITERATURE REVIEW 2011</t>
    <phoneticPr fontId="0" type="noConversion"/>
  </si>
  <si>
    <t xml:space="preserve">There is no comprehensive information system.  Professional associations have information on the number of members, but since 2000, membership has ceased to be obligatory. In addition,  retirees are not systematically removed from the registers. 
Even though a law 16/2003 (artículo 53) stated that there will be Health Information System wich will include,  human resouces data - a public registry for all health professionals (in the public and private sector) there is some information that it is already been implemented but no evidence still on the access and status. 
</t>
    <phoneticPr fontId="2" type="noConversion"/>
  </si>
  <si>
    <t>http://www.ine.es/inebmenu/mnu_salud.htm; Ley 16/2003 Artículo 53 BOE; European Observatory on Health Systems and Policies. The Health Care
Workforce in Europe
Learning from experience. 2006</t>
    <phoneticPr fontId="2" type="noConversion"/>
  </si>
  <si>
    <r>
      <t>Yes* “</t>
    </r>
    <r>
      <rPr>
        <sz val="12"/>
        <color indexed="8"/>
        <rFont val="Arial"/>
        <family val="2"/>
      </rPr>
      <t>Producing a workforce of sufficient size and skills is essential to meeting the nation’s health care needs. The nation spends billions of dollars each year on the education and training of the health care workforce. No</t>
    </r>
    <r>
      <rPr>
        <b/>
        <u/>
        <sz val="12"/>
        <color indexed="8"/>
        <rFont val="Arial"/>
        <family val="2"/>
      </rPr>
      <t xml:space="preserve"> comprehensive data on workforce supply and demand is available.</t>
    </r>
    <r>
      <rPr>
        <sz val="12"/>
        <color indexed="8"/>
        <rFont val="Arial"/>
        <family val="2"/>
      </rPr>
      <t xml:space="preserve"> Effective decision making at the federal, state, and local level requires improved data and information on the current health workforce and a greater understanding of how changes in population will affect future demand for health professionals.”</t>
    </r>
  </si>
  <si>
    <t>http://bhpr.hrsa.gov/healthworkforce/index.html</t>
  </si>
  <si>
    <r>
      <t xml:space="preserve">Is there an existing </t>
    </r>
    <r>
      <rPr>
        <b/>
        <sz val="12"/>
        <rFont val="Calibri"/>
      </rPr>
      <t>HRH strategy/plan</t>
    </r>
    <r>
      <rPr>
        <sz val="12"/>
        <rFont val="Calibri"/>
      </rPr>
      <t xml:space="preserve"> resulting from these mechanisms? </t>
    </r>
  </si>
  <si>
    <t>POL_14</t>
  </si>
  <si>
    <t>No evidence of a plan found in the literature.</t>
  </si>
  <si>
    <t>MoHP developed strategic plan for human resources for health (2003-2017) in 2003. The strategic plan doesn’t include specific vision for the development of HRH. However, the NHSP-IP 2 has identified the need of scientific and robust projection of human resources for the coming five years to develop/update strategic planning for human resources for health. (1)
The more recently one currently active is: HRH Strategic Plan 2011-2015 (2)</t>
  </si>
  <si>
    <t xml:space="preserve">1) GHWA. CCF Case Studies. Nepal: Strengthening interrelationship between stakeholders. Geneva, Global Health Workforce Alliance, 2010.
2) MOHP. Human Resources for Health Strategic Plan 2011-2015. Draft. , Ministry of Health and Population, Government of Nepal, 2012.
</t>
  </si>
  <si>
    <t xml:space="preserve">There is the Strategic Plan for Health, Population and Nutrition Sector Development Program (HPNSDP) 2011-2016, which includes a section on HRH. This strategy says that a priority is to develop and implement a long term comprehensive Health Workforce Master Plan with short, medium and long term interventions. No evidence found that this Master Plan has already been developed. (1)
There is also the Bangladesh Health Workforce Strategy 2008. The MoHFW is charged with implementation of this along with other stakeholders. (2)
A comprehensive HRH strategy is currently being developed by the Human Resource Development Unit of Ministry of Health &amp; Family Welfare, Bangladesh Secretariat (MOHFW). The past Bangladesh Workforce Strategy (2008) focused on integrating the system of managing and accreditation of HR across the public, private and NGO sectors. (3)
</t>
  </si>
  <si>
    <t>1) MoHFW Bangladesh, Strategic Plan for Health, Population and Nutrition Sector Development Program (HPNSDP) 2011-2016, 2012
2) MoHFW Bangladesh, Bangladesh Health Workforce Strategy 2008, 2008
3) GHWA, 2013. Country profiles: Bangladesh. Available at: http://www.who.int/workforcealliance/countries/bgd/en/index.html [Accessed July 1, 2013].</t>
  </si>
  <si>
    <t xml:space="preserve">No evidence of a HRH plan found. 
Other plans: the Health Care Cost-Containment Plan was generated as part of the health care reform in 2008. The plan is intended to “make health expenditure appropriate” and, therefore, can be interpreted both as a cost- containment measure and as an attempt to increase efficiency. (1)
There is also the Plan for Health and Medical Services in Remote Areas (started in 2011) (2)
(3) The MHLW together with the team members provides basic guidelines about HRH strategy based on existing acts. 
For example, to ensure deployment of nursing professionals, MHLW develops a guideline on measures to assist in ensuring nursing personnel based on the Act on Assurance of Work Forces of Nurses and Other Medical Experts of 1992 and has been implementing them. Regarding the roles of the prefectural (or local) government, based on the Act on Assurance of Work Forces of Nurses and Other Medical Experts and the guideline on measures to assist in ensuring nursing personnel, they provide specific plans to ensure deployment of nursing personnel in their prefecture. 
The expert committee on the “prospect of supplies and demands of public health nurses/nurses/midwives (hereafter referred to as “nursing personnel”)” reported the basic guidelines on measures to assist in ensuring nursing personnel. 
Available only in Japanese:
 http://www.mhlw.go.jp/stf/shingi/2r9852000000z6kk-att/2r9852000000z6os.pdf
Available only in Japanese:
Planning for health care 
http://www.mhlw.go.jp/seisakunitsuite/bunya/kenkou_iryou/iryou/iryou_keikaku/dl/tsuuchi_iryou_keikaku.pdf
Ex1. Hiroshima prefecture 
http://www.pref.hiroshima.lg.jp/uploaded/attachment/97237.pdf
Ex2. Chiba prefecture
http://www.pref.chiba.lg.jp/kenfuku/keikaku/kenkoufukushi/documents/a215-252.pdf
</t>
  </si>
  <si>
    <r>
      <t xml:space="preserve">1) Tatara, K. &amp; Okamoto, E., 2009. Japan Health System Review. </t>
    </r>
    <r>
      <rPr>
        <i/>
        <sz val="12"/>
        <rFont val="Calibri"/>
      </rPr>
      <t>Health Systems in Transition</t>
    </r>
    <r>
      <rPr>
        <sz val="12"/>
        <rFont val="Calibri"/>
        <scheme val="minor"/>
      </rPr>
      <t>, 11(5), pp.1–164.
2)MoHLW Japan, 2012. Annual Health, Labour and Welfare Report 2011-2012.
3) Personal communication from Masa Jimba, University of Tokyo</t>
    </r>
  </si>
  <si>
    <t xml:space="preserve">Yes. </t>
  </si>
  <si>
    <t>Health Sector Development Program IV includes a major focus area on Human Resource Development. (1)
Ethiopia has planned a massive scale-up for the expansion of health services, including a strategic plan for the development of an adequate health workforce. (2)</t>
  </si>
  <si>
    <r>
      <t xml:space="preserve">1)MoH Ethiopia, 2010. </t>
    </r>
    <r>
      <rPr>
        <i/>
        <sz val="12"/>
        <rFont val="Calibri"/>
        <scheme val="minor"/>
      </rPr>
      <t>Health Sector Development Program IV: 2010/11 -2014/15</t>
    </r>
    <r>
      <rPr>
        <sz val="12"/>
        <rFont val="Calibri"/>
        <scheme val="minor"/>
      </rPr>
      <t>, Addis Ababa.</t>
    </r>
  </si>
  <si>
    <t xml:space="preserve">Yes </t>
  </si>
  <si>
    <t xml:space="preserve">Ministerio de la Salud Direccion de Recursos Humanos, 2010. Manual de Procedimientos Planificación y Programación de Recursos Humanos </t>
  </si>
  <si>
    <t>Yes but it has already expired.</t>
  </si>
  <si>
    <t>MOH, 2007. The health sector programme of work: 2007-2011. Creating wealth through health (final draft), Accra: Ministry of Health, Republic of Ghana.</t>
  </si>
  <si>
    <t>The Health Workforce Development Plan 2006-2015 (HWDP): is the second national plan for the health workforce preceding the formulation of the Health Strategic Plan 2008-2015.
This plan is based heavily on MDGs that have been developed specifically for Cambodia as the universal MDGs are thought to be too ambitious for the country. A number of key problems are identified including poor coverage of services (especially maternal and obstetric services), limited staff capacity and uneven distribution of staff. Human resources development is identified as one of the six major areas of work, with the aims of increasing the number and capacity of midwives, strengthening human resource planning and increasing management skills of Ministry of Health staff. 
HRH Strategy, National Health Plan 2008–2015:
This strategy aims to improve the skills and motivation of Cambodia’s health workforce in order to achieve quality care. The components of the strategy are improving skills and competency, professionalism, ethics and quality of care, staff distribution and retention and salaries, remuneration and performance incentives.
The MoH second Health Sector Strategic Plan 2008–2015 aims to further enhance sustainable development of the health sector following the implementation of the first Health Sector Strategic Plan 2003–2007. The second plan is linked to the MDGs and has three main goals: reduce
newborn, child and maternal morbidity and mortality with increased reproductive health services; reduce morbidity and mortality of HIV/AIDS, malaria, tuberculosis, and other communicable diseases; and reduce the burden of noncommunicable diseases and other health problems. ll facilitate the achievement of maximum level of health and well-being by all Cambodians (Government of Cambodia 2008).
Other previous plans were (2006 - 2011):
National St to increase availability and strengthen delivery of reproductive and sexual health services, this strategy aims to increase the availability of trained staff. One particular objective is to improve the retention of qualified staff and their deployment to rural areas. The strategy aims to have 60% of health centres serviced by at least two trained midwives.
National Family Planning Commodity Security
Strategy and Action Plan 2007–2011. The aim of this strategy is to ensure a secure supply of quality
contraception and reproductive health commodities to meet the needs of the population. Included in this strategy are measures to assess the training needs of health professionals engaged in the provision of contraceptive services and training service providers in counselling and service provision. MNRH is also included in the National Health Strategic Plan.</t>
  </si>
  <si>
    <t>Asante, A., Hall, J. &amp; Roberts, G., 2011. A review of health leadership and management capacity in Cambodia, Sydney: University of New South Wales, HRH Knowledge Hub.</t>
  </si>
  <si>
    <t>Yes: National HRH Strategic Plan 2007-2016</t>
  </si>
  <si>
    <t>National Human Resources for Health Strategic Plan Committee, 2007. The strategic plan for the decade of national human resources for health development in Thailand (2007-2016).</t>
  </si>
  <si>
    <t>A) IntraHealth International, 2013. Kenya. Available at: http://www.intrahealth.org/page/kenya [Accessed July 22, 2013].
B) Republic of Kenya. Human Resource Development Sector Report: 2011/12-2013/14. 2011.</t>
  </si>
  <si>
    <t xml:space="preserve">National Guidelines on the Mid-Long Term HRH Development (2011-2020) Launched in 2011. </t>
  </si>
  <si>
    <t>Zhang J. Management and Organization of Health Professionals, and Health Human Resource Management in China. Beijing, Health Human Resources Development Center, Ministry of Health, People’s Republic of China, 2012.</t>
  </si>
  <si>
    <t xml:space="preserve">There is a Strategic Plan of the Ministry of Health (2011-2015) which covers HR development. (1) 
Human resources for health policies and plans are set out in the Fiji Health Workforce Plan 1997–2012 . This plan is currently in the process of being reviewed. The aim of this plan is to increase the number of trained health personnel and reduce dependence on expatriate staff. It focuses on planning for the costs, time and training required to provide adequate staff. Human resources are also included in the Ministry of Health’s Strategic Plan 2007–2011 which highlights issues of health worker emigration and outlines the Ministry’s focus on staff retention, training of nurse practitioners, employing part-time staff and increasing training opportunities. (2)
</t>
  </si>
  <si>
    <t>1) MOH. Strategic Plan 2011-2015. Suva, Ministry of Health, Government of Fiji, 2011.
2) Dawson, A. et al., 2011. Human resources for health in maternal, neonatal and reproductive health at community level. A profile of Fiji, Sydney: Human Resources for Health Knowledge Hub and Burnet Institute.</t>
  </si>
  <si>
    <t xml:space="preserve">Yes. 
Sudan recently developed its National HRH Strategic Plan 2012-2016 with an aim to guide efforts and further strengthen its work in developing human resource plans at different levels of the health system through a comprehensive approach that takes into account all aspects of HRH. The plan defines the priorities of HR issues; and accordingly recommends strategic goals and objectives to revive and improve HRH policies, planning, production, distribution and HR management systems. The plan has the following five strategic objectives: 1) support health service needs through adequate HRH planing, 2) develop policies/systems to ensure more equitable distribution of health workers, especially doctors and nurses, 3) improve individual performance management systems, 4) improve production and orientation of education and training toward health service needs, and 5) strengthen HRH functions at the decentralized levels. </t>
  </si>
  <si>
    <t xml:space="preserve">Yes: INDONESIA HUMAN RESOURCES FOR HEALTH DEVELOPMENT PLAN YEAR 2011-2025. This plan is in Indonesian. There exists a summary of the plan in English. </t>
  </si>
  <si>
    <t>GHWA; Bakti Husada; GIZ, 2011. INDONESIA HUMAN RESOURCES FOR HEALTH DEVELOPMENT PLAN YEAR 2011-2025 Summary.</t>
  </si>
  <si>
    <t xml:space="preserve">Human Resources for Health Strategic Plan (2009 - 2018)
</t>
  </si>
  <si>
    <t>In February 1994, the MOPH of Yemen developed National Policies and Strategies for Health Development (MOPH, 1994). This document addressed the main health problems, directions for action on human resources priorities, and objectives. The general development were one of the crucial areas addressed by this national policy and strategy document.
Strategies of MOPH concerning human resources put emphasis on the need to develop human resources plan within the context of a national health plan. The strategies for the second five-year plan are based on health sector reform policies and strategies.
In 1996 the first five years national plan for health development has set up, In 1998 MOPH conducted countrywide survey on health human resources and health facilities and in the same year MOPH adopted the health reform strategies. The second five years plan for launched on August 2000 for the period 2001-2005.</t>
  </si>
  <si>
    <t xml:space="preserve"> WHO. Health System Profile Yemen. Cairo, WHO Regional Health Systems Observatory - EMRO, 2006.</t>
  </si>
  <si>
    <t>Yes</t>
  </si>
  <si>
    <t xml:space="preserve">Yes National Health Workforce Innovation and Reform Strategic Framework for Action 2011 - 2015  . “The National Health Workforce Innovation and Reform Strategic Framework for Action 2011-2015 is a key policy guide for the health sector. The Framework provides a national approach to guide all stakeholders in their actions to support the  necessary changes to drive essential workforce reform.” </t>
  </si>
  <si>
    <t>(Health Workforce Australia  2012-13 Work Plan)</t>
  </si>
  <si>
    <t xml:space="preserve">Yes*, There is a lack of a clear defined HRH long term strategy/plan in Brazil (Buchan et al 2011; Pierantoni et al 2012), however, strategies to address HRH challenges are a priority of the government through the National Health Plan, and other policies and programs. </t>
  </si>
  <si>
    <t xml:space="preserve">Buchan J, Fronteira I, Dussault G. Continuity and change in human resources policies for health: lessons from Brazil. Human Resources for Health [Internet]. 2011; 9(17). Available [http://www.human-resources-health.com/content/9/1/17]
Pierantoni CR, França T, Garcia AC, Santos MR, Varella TC, Matsumoto KS. Gestão do Trabalho e da Educação em Saúde. Rio de Janeiro, CEPESC: IMS/UERJ: ObservaRH, 2012, 156p. 
</t>
  </si>
  <si>
    <t xml:space="preserve">Yes*, 
MINSAP, 2011 “Programa del médico y enfermera de la familia” Editorial Ciencias Médicas, 2011
http://files.sld.cu/sida/files/2012/01/programa-medico-y-enfermera-2011-vigente.pdf
MINSAP, 2002 “ Programa de mejora continua de la calidad de la atención estomatológica y la satisfacción de la probación y los prestadores” . Área de Asistencia Médica y Social, Dirección Nacional de Estomatológica; La Habana, Cuba 2002
http://files.sld.cu/sida/files/2012/01/prog-calidadatencion-estomatol.pdf
Programa de trabajo del médico y enfermera de la familia, el policlínico y el hospital 2001
http://files.sld.cu/sida/files/2012/01/prog-trabajo-aps-polic-hosp.pdf
</t>
  </si>
  <si>
    <t>http://files.sld.cu/sida/files/2012/01/programa-medico-y-enfermera-2011-vigente.pdf and http://files.sld.cu/sida/files/2012/01/prog-calidadatencion-estomatol.pdf and http://files.sld.cu/sida/files/2012/01/prog-trabajo-aps-polic-hosp.pdf</t>
  </si>
  <si>
    <t xml:space="preserve">From 2003, the Higher Education Enhancement Project Fund (HEEPF) aimed at fostering decentralization and administrative autonomy in order to achieve progress in quality, efficiency, and effectiveness in higher education systems and institutions. HEEPF financed 158 projects in different faculties and institutions of the public secular universities with a total budget of US$13 million. The share of the medical sector,in the four cycles of the project, was 45 (28.5%) out of the 158 projects (see Figure 2). They are distributed as following; 33 for medicine, 3 for pharmacy, 3 for dentistry and 6 for nursing schools. Thus, it is clear that the medical sector has a large stake in these competitive projects (45projects for 49 colleges). Within the medical sector, colleges of medicine have got the lion's share (33 projects for 14 colleges) [Abdellah et al. 2008.]
</t>
  </si>
  <si>
    <r>
      <t xml:space="preserve">YES
England has many strategies and programmes directed specifically to HRH planning, management, regulation that intent to increase the level of quality of the health workforce.
 In 2013, together with the creation of HEE, and the related local level Local Education and Training Boards (LETB’s), an integrated Plan was designed for a new NHS. It includes HRH planning to ensure that </t>
    </r>
    <r>
      <rPr>
        <i/>
        <sz val="12"/>
        <color indexed="8"/>
        <rFont val="Calibri"/>
      </rPr>
      <t>"The delivery of high quality services can only happen if the staff employed to undertake this work are suitably trained and competent to undertake their roles"</t>
    </r>
    <r>
      <rPr>
        <sz val="12"/>
        <color indexed="8"/>
        <rFont val="Calibri"/>
        <family val="2"/>
      </rPr>
      <t>. The  guide for HRH planning sets out the milestones and timelines for  2013/14 and to produce  workforce investment  plans for 2014/15.</t>
    </r>
  </si>
  <si>
    <t>http://www.hscic.gov.uk/searchcatalogue?topics=1%2fWorkforce%2fStaff+numbers&amp;sort=Relevance&amp;size=10&amp;page=1#top</t>
  </si>
  <si>
    <t>No formal HRH strategy/plan found</t>
  </si>
  <si>
    <t>Semmelweis Plan for the Rescue of Health Care, that constitutes an integral part of the Government Programme and the New Széchenyi Plan (NSzP) provides the framework for a HRH strategy, but does not present any staffing plan</t>
  </si>
  <si>
    <t>2013;Semmelweis Plan; Convergence Plan of Hungary</t>
  </si>
  <si>
    <t>No formal plan</t>
  </si>
  <si>
    <r>
      <t xml:space="preserve">There is no national HRH Plan. But there are several Initiatives regarding HRH issues, as well as a HRH Observatory. 
The National health Plan (2007-2012 and 2013-2018) covers the need for improving the quality of HRH training and to base it on population health and epdidemiological needs. 
There is also an initiative called PROCORHUS (Programa Colaborativo de Recursos Humanos de la Salud) which is specific on training and education. There is also the intention of creating a </t>
    </r>
    <r>
      <rPr>
        <i/>
        <sz val="12"/>
        <color indexed="8"/>
        <rFont val="Calibri"/>
      </rPr>
      <t>Comisión para la Planeación de Recursos Humanos para la Salud</t>
    </r>
    <r>
      <rPr>
        <sz val="12"/>
        <color indexed="8"/>
        <rFont val="Calibri"/>
        <family val="2"/>
      </rPr>
      <t>, but no evidence on its implementation.</t>
    </r>
  </si>
  <si>
    <t>http://new.paho.org/mex/index2.php?option=com_docman&amp;task=doc_view&amp;gid=687&amp;Itemid=329; Formación, empleo y regulación de los recursos humanos para la salud.
Bases para su planeación estratégica, 2010.
- See more at: http://www.observatoriopoliticasocial.org/index.php?option=com_content&amp;view=article&amp;id=77&amp;Itemid=312#sthash.azV3Aq0k.dpuf</t>
    <phoneticPr fontId="2" type="noConversion"/>
  </si>
  <si>
    <t>Various objectives are proposed in the Livre Blanc, but this cannot be considered as a formal plan.</t>
  </si>
  <si>
    <t>There is no specific HRH strategy/plan. There is a National Health and Care Services Plan in which health workforce is taken into account. An overview is provided on the different problems affecting HRH policy in Norway, and measures to be taken.</t>
  </si>
  <si>
    <t>Ministry of Health and Care Services – Report to the Storting (white paper) Summary: National Health and Care Services Plan (2011–2015)</t>
  </si>
  <si>
    <t>THE HUMAN RESOURCES DEVELOPMENT PLAN - 8th Five-Year Health Development Plan 2011-2015, that is a continuation of the 7th Five year plan</t>
  </si>
  <si>
    <t xml:space="preserve">Yes 
PLAN SALUD Plan Sectorial concertado y descentralizado para el desarrollo de capacidades en salud 2010-2014 (http://bvs.ogdn.minsa.gob.pe/digitalizacion/pdf/doc147/doc147-contenido.pdf)
And 
Los lineamientos de política nacional para el desarrollo de los recursos humanos de salud, Ministerio de Salud, Instituto de Desarrollo de Recursos Humanos, 2005 (http://bvs.minsa.gob.pe/local/MINSA/119_LINPOLITRRHH.pdf)
</t>
  </si>
  <si>
    <t xml:space="preserve">(http://bvs.ogdn.minsa.gob.pe/digitalizacion/pdf/doc147/doc147-contenido.pdf)
And 
 (http://bvs.minsa.gob.pe/local/MINSA/119_LINPOLITRRHH.pdf)
</t>
  </si>
  <si>
    <t>DOH Human Resources for Health Master Plan (not available in full, but  referred to in presentations at human resource workshops) is in process of implementation. The previous HRH plan (1994-2020) was not implemented.</t>
  </si>
  <si>
    <t>2008; The Philippine HRH Master Plan_Lorenzo,2008 - http://www.who.int/workforcealliance/forum/presentations/Fely_Marilyn_Elegado.pdf</t>
  </si>
  <si>
    <t>No specific HRH national plan found, although “drafting a 2009-2013 plan for HRH development” (by the HR Department of the MOHSA) was one of the measures in the PNDS 2009-2018. PNDS recognizes that the lack of a HRH development plan with effective measures for improving management and retaining professionals is an important gap which must be addressed. A few actions/measures were put into practice during the PNDS 1998-2007, including a training plan, but there was no follow-up or continuity = no consistent strategy. (1)
After the adoption of the Declaration on Health Policy in 1989, Senegal has implemented a Project for the Development of Human Resources (Projet de Développement des Ressources Humaines - PDRH 1990-1995). In 1995, the New Guidelines for Health Policy included human resources as a priority, which was reinforced in the first PNDS. Later the importance attributed to HRH in Senegal led to the creation of the Directorate for Human Resources in the MOHSA. (2)</t>
  </si>
  <si>
    <t>(1) Ministère de la Santé et de la Prévention – Plan National de Développement Sanitaire 2009-2018 
(2) USAID; Ministère de la Santé et de la Prévention – Evaluation du Système de Santé au Sénégal. 2009.</t>
  </si>
  <si>
    <t>There is an HRH Strategy + Distric HRH Plans. HRH Plan was of 2006 set the target for 2010/2011 to produce a revised human 
resource for health workforce plan however this was not achieved and has been moved to the following financial year (scheduled for March 2012, but no evidence found). There are  draft provincial HR Plans in 2008, which have been developed since in collaboration with donors.  
The health sector has also adopted a 10 Point Plan for 2009-2014, in which "Improving Human Resources Planning, Development and Management" is one of the priorities.</t>
  </si>
  <si>
    <t>HRH Strategic Plan, 2011.</t>
    <phoneticPr fontId="2" type="noConversion"/>
  </si>
  <si>
    <t>No national HRH Plan. There are Plan de Ordenación de Recursos Humanos for some but not all AC.</t>
  </si>
  <si>
    <t>Yes* - Strategic Plan for Fiscal Years 2010-2015 (http://www.hhs.gov/strategic-plan/stratplan_fy2010-15.pdf its 5 goal - Strengthen the Nation’s Health and Human Service Infrastructure and Workforce) and a chapter in The Patient Protection and Affordable Care Act (PPACA)  2010 (http://www.dol.gov/ebsa/pdf/affordablecareact.pdf    TITLE V—HEALTH CARE WORKFORCE )</t>
  </si>
  <si>
    <t>If yes, for which period (year from / year to)</t>
  </si>
  <si>
    <t>POL_15</t>
  </si>
  <si>
    <t>NA</t>
  </si>
  <si>
    <t>2008 onwards</t>
  </si>
  <si>
    <t>N/A</t>
  </si>
  <si>
    <r>
      <t xml:space="preserve">MoH Ethiopia, 2010. </t>
    </r>
    <r>
      <rPr>
        <i/>
        <sz val="12"/>
        <rFont val="Calibri"/>
        <scheme val="minor"/>
      </rPr>
      <t>Health Sector Development Program IV: 2010/11 -2014/15</t>
    </r>
    <r>
      <rPr>
        <sz val="12"/>
        <rFont val="Calibri"/>
        <scheme val="minor"/>
      </rPr>
      <t>, Addis Ababa.</t>
    </r>
  </si>
  <si>
    <t>2006 - 2015</t>
  </si>
  <si>
    <t>MOH. Strategic Plan 2011-2015. Suva, Ministry of Health, Government of Fiji, 2011.</t>
  </si>
  <si>
    <t>2012 - 2016</t>
  </si>
  <si>
    <t>2009 - 2018</t>
  </si>
  <si>
    <t>2011 - 2015</t>
  </si>
  <si>
    <t xml:space="preserve">Some examples are listed below: 
• National Health Plan (Plano Nacional de Saúde) 2012-2015,
• Pact for Health (Pacto pela Saúde) -2006,
• National Policy of Continuing Education in Health (Política Nacional de Educação Permanente em Saúde) – 2006, 
• The Basic Operational Standard for Human Resources in the Unified National Health System (NOB/RH-SUS  - Norma Operacional Básica de Recursos Humanos do SUS) - 2003, 
• Program for Improving the Qualification and the Mechanisms to Manage the Workforce and Education within Unified Health System (ProgeSUS - Programa de Qualificação e Estruturação da Gestão do Trabalho) - 2006
• National Program for Professional Training and Reorientation in Health  (Pró-Saúde Programa Nacional de Reorientação da Formação Profissional em Saúde ) – 2005,
• Professional Training Program for Middle-level Health Workers (Profaps - Programa de Profissionalização dos Trabalhadores de Nível Médio da Área da Saúde) 2009 to 2011, 
• Brazilian National Program of Telehealth (Telessaúde - Programa Nacional de Telessaúde Brasil) - 2007,
• Educational Program for Health Work (Pet-Saúde -Programa de Educação pelo Trabalho para a Saúde) - 2010
•  National Health System´s University (UnA-SUS - Universidade Aberta do SUS),
• Program for the Enhancement of the Primary Care Professionals (Provab Programa de  Valorização dos Profissionais da Atenção Básica) - 2011, 
• More Doctor Program (Programa Mais Médicos)  – 2013 
</t>
  </si>
  <si>
    <t xml:space="preserve">Brasil. Ministério da Saúde. Secretaria de Gestão do Trabalho e da Educação na Saúde 
 Secretaria de Gestão do Trabalho e da Educação na Saúde: SGETS: políticas e ações / Ministério da Saúde. Secretaria de Gestão do Trabalho e da Educação na Saúde. – Brasília: Ministério da Saúde, 2012.  32p. : il. – (Série B. Textos Básicos de Saúde)
[http://portal.saude.gov.br/portal/arquivos/pdf/cartilha_sgtes_2012.pdf]
Brasil. Ministério da Saúde: Mais Médicos. Portal da Saúde 2013.
[http://portalsaude.saude.gov.br/portalsaude/index.cfm?portal=pagina.visualizarArea&amp;codArea=417]
</t>
  </si>
  <si>
    <t>_</t>
  </si>
  <si>
    <t>Not available</t>
  </si>
  <si>
    <t>2013/14 to 2014/15</t>
  </si>
  <si>
    <t>CFWI website: http://www.esr.nhs.uk/about-us/;</t>
  </si>
  <si>
    <t>Not applicable</t>
  </si>
  <si>
    <t xml:space="preserve">Not applicable </t>
  </si>
  <si>
    <t>to 2020</t>
  </si>
  <si>
    <t>2010- 2014</t>
  </si>
  <si>
    <t>2012/13-2016/17 (Phase 1 of implementation has started, no additional evidence found).</t>
  </si>
  <si>
    <t>HRH Strategic Plan, 2011.</t>
  </si>
  <si>
    <t>There is no plan</t>
  </si>
  <si>
    <r>
      <t xml:space="preserve">If yes, describe whether the strategy/plan includes </t>
    </r>
    <r>
      <rPr>
        <b/>
        <sz val="12"/>
        <rFont val="Calibri"/>
      </rPr>
      <t>costings</t>
    </r>
    <r>
      <rPr>
        <sz val="12"/>
        <rFont val="Calibri"/>
      </rPr>
      <t xml:space="preserve"> and resource requirements to implement it. </t>
    </r>
  </si>
  <si>
    <t>POL_16</t>
  </si>
  <si>
    <t>HRH Strategic Plan 2011-2015 is costed.</t>
  </si>
  <si>
    <t>MOHP. Human Resources for Health Strategic Plan 2011-2015. Draft. , Ministry of Health and Population, Government of Nepal, 2012.</t>
  </si>
  <si>
    <t>Bangladesh Health Workforce Strategy 2008 is not costed.</t>
  </si>
  <si>
    <t>Current version available is not fully costed. "It is expected that much of the MoPH component of the plan, and some of the MoHE components will be funded initially from the Kabul Conference HR Cluster proposals which are now part of a New Policy Proposal. However these were only for 3 years and this Plan is for 5 years so some supplementation is required. The aspects relating to remuneration and specialist category salary increases were not costed in that proposal, nor private sector developments. There will need to be considerable advocacy by the HRH Consultative Committee to attract these additional funds." (1)
There is no approved budget for operational costs for HRH services. Funding for each initiative has to be requested individually and funds are not forthcoming. Reliable long-term funding is needed for ongoing essential activities to mitigate the HRH crisis. (2)</t>
  </si>
  <si>
    <r>
      <t xml:space="preserve">1) MoPH Afghanistan, 2011. </t>
    </r>
    <r>
      <rPr>
        <i/>
        <sz val="12"/>
        <rFont val="Calibri"/>
        <scheme val="minor"/>
      </rPr>
      <t>Afghanistan National Health Workforce Plan 2012-16. Draft Version - 2</t>
    </r>
    <r>
      <rPr>
        <sz val="12"/>
        <rFont val="Calibri"/>
        <scheme val="minor"/>
      </rPr>
      <t>, Kabul.
2) GHWA, 2011. CCF Case Studies. Afghanistan: progress amid challenges, Global Health Workforce Alliance.</t>
    </r>
  </si>
  <si>
    <t>Yes - HDSP IV is costed, including component for HR salaries and training.</t>
  </si>
  <si>
    <t>No *However it includes a very detailed procedure of how to calculate salaries and other benefits for each category of the workforce.</t>
  </si>
  <si>
    <t>No budgetary targets have, however, been set for the regional allocations of neither the personnel enrollment budget nor the investment budget.</t>
  </si>
  <si>
    <r>
      <t xml:space="preserve">AHWO, 2010. </t>
    </r>
    <r>
      <rPr>
        <i/>
        <sz val="12"/>
        <rFont val="Calibri"/>
      </rPr>
      <t>Human Resources for Health Country Profile Ghana</t>
    </r>
    <r>
      <rPr>
        <sz val="12"/>
        <rFont val="Calibri"/>
        <scheme val="minor"/>
      </rPr>
      <t>,</t>
    </r>
  </si>
  <si>
    <t>Yes, the Health Strategic Plan 2008-2015 is costed. Some components (such as the Merit Base Pay, which is a mean of providing selected staff with levels of remuneration necessary to fulfill their responsibilities replacing a system of ad hoc supplements) in the report are costed to implement them.</t>
  </si>
  <si>
    <t>MOH, 2008. Health Strategic Plan 2008-2015, Ministry of Health, Royal Government of Cambodia.</t>
  </si>
  <si>
    <t>There is no evidence found in the National HRH Strategic Plan 2007-2016 on the costings and resource requirements to implement the plan.</t>
  </si>
  <si>
    <t>No evidence found.</t>
  </si>
  <si>
    <t>The HRH plan provided the estimated cost to fulfill the HRH requirement (utilization cost including salary, incentive for remote area, recruitment and orientation training cost) up to year 2014. However the cost calculated is only limited to health facilities in public sector. The HRH plan also provided estimated cost for production of HRH up to year 2014 based on the cost of average tuition fees and other educational program fees of certain education programs.</t>
  </si>
  <si>
    <t>GHWA, Bakti Husada, GIZ. Indonesia Human Resources for Health Development Plan: Year 2011-2025. Summary. 2011.</t>
  </si>
  <si>
    <t>Substantial resources will be required for implementation of the plan. Sufficient funds should be earmarked at national, programme and provincial levels for strengthening human resource capacities. Recurrent costs such as salaries are funded by government. Development of an effective workforce environment has to be supported by a sound macroeconomic policy and cooperation from other sectors such as education. Sound fiscal policies have to be in place to face the HRD costs. The required financing has to be secured. Funding from development partners would play a major role in this. When requesting for such funding, due attention has to be paid to the needs in strategic plan implementation in order to secure such funds to important activities, mainly in the area of technical assistance. The strategic plan has to be used as an instrument to mobilise funds and attempts should be made to market the plan to attract more funds. Detailed costing of the strategic plan has also to be undertaken to identify the cost and resource requirements to implement the strategies.</t>
  </si>
  <si>
    <t>Not found.</t>
  </si>
  <si>
    <t xml:space="preserve">Yes - The costing exercise took place from late 2007 until mid-2008, and was supported by a team of external specialists (a senior human resources specialist, a statisti- cian, and a health economist), who visited Mozambique on a number of occasions and for relatively long periods (two months). The focal point in the Ministry of Health (MoH) was the Human Resources Department. One key source of information was the National Health Institute, where detailed cost data was collected, analysed, and crosschecked with expenditure information at the MoH on other training institutions across the country, in order to calculate unit costs of training. </t>
  </si>
  <si>
    <t>Tyrrell AK, Russo G, Dussault G, Ferrinho P. Costing the scaling-up of human resources for health: lessons from Mozambique and Guinea Bissau. Human Resources for Health 2010; 8: 14.</t>
  </si>
  <si>
    <t xml:space="preserve">Yes, The Annual Health Program (PAS) it a management instrument that operationalizes the objectives expressed in the National Health Plan, describing the needed actions, indicators and financial resources.  </t>
  </si>
  <si>
    <t xml:space="preserve">Brasil. Ministério do Planejamento, Orçamento e Gestão: O PPA. 
[http://www.planejamento.gov.br/secretaria.asp?cat=155&amp;sub=175&amp;sec=10]
Brasil. Ministério da Saúde. Secretaria de Vigilância à Saúde. Secretaria de Atenção à Saúde.
Diretrizes Nacionais da Vigilância em Saúde / Ministério da Saúde, Secretaria de Vigilância em Saúde, Secretaria de Atenção à Saúde. – Brasília: Ministério da Saúde, 2010.
108 p. : – (Série F. Comunicação e Educação em Saúde) (Série Pactos pela Saúde 2006; v. 13)
http://portal.saude.gov.br/portal/arquivos/pdf/volume13.pdf]
</t>
  </si>
  <si>
    <t>"there is no systematic monitoring and follow-up on its activities. Interviews with MoHP human resource personnel indicate that the MoHP is lacking the financial resources for such activities" (Ahmed at al. 2012)</t>
  </si>
  <si>
    <t xml:space="preserve">YES
The HEE has a financial Planning mechanisms and an overall budget set for £4.9billion (2013/14-2014/15).
</t>
    <phoneticPr fontId="0" type="noConversion"/>
  </si>
  <si>
    <t xml:space="preserve"> HEE website. Available at: http://hee.nhs.uk/work-programmes/resources/. http://www.electronicstaffrecord.nhs.uk/</t>
    <phoneticPr fontId="0" type="noConversion"/>
  </si>
  <si>
    <t>"The 2012 financing rules will be drafted in harmony with the new structure, based on the revised professional minimum requirements and the specification of the distribution of regional care service obligations" - Semmelweis plan; "As regards implementation (timeframe, resources, technical conditions), the financial and economic measures consist of the following three main elements: (1) immediate excess funding by 31 December 2010; (2) adjustment of financing for the year 2011, and (3) restructuring the health system, the effects of which may be felt as of 2012.</t>
  </si>
  <si>
    <t xml:space="preserve">
There is a Budget Programme for training and scaling-up of HRH (Programa presupuestario E010. Formación de recursos humanos especializados para la salud).</t>
  </si>
  <si>
    <t>Instituto Nacional de Salud Pública. Programa anual de trabajo 2013. México. Available at: http://www.insp.mx/images/stories/Planeacion/Docs/pi/130322_programaAnualTrabajo2013.pdf</t>
    <phoneticPr fontId="2" type="noConversion"/>
  </si>
  <si>
    <t>No costing available</t>
  </si>
  <si>
    <t>No costing/resource requirements found.</t>
  </si>
  <si>
    <t>The  HRH plan does not include costings and resource requirements, namely education facilities. The 8th 5-year budget plan  allocates financial resources to the health sector, but not specifically to the HRH plan</t>
  </si>
  <si>
    <t xml:space="preserve">Yes
The plan includes mechanisms for financing which indicates that the agencies planning and executing activities proposed in the plan framework are responsible for projecting its funding. Also, projections of cost for some activities are presented.  
</t>
  </si>
  <si>
    <t>PLAN SALUD (http://bvs.ogdn.minsa.gob.pe/digitalizacion/pdf/doc147/doc147-contenido.pdf)</t>
  </si>
  <si>
    <t>It includes cost projections for salaries and cost of training  health workers</t>
  </si>
  <si>
    <t xml:space="preserve">"The costs of the proposed model in the programme 4 related to the 10 Point Plan have been estimated and a scenario set in the model that appears to be economically viable". This programme has budgeted R527 000 for 2010/11 for the normal replacements of 
equipment. </t>
  </si>
  <si>
    <t xml:space="preserve">Yes 
http://www.hhs.gov/budget/
2013 Congressional Justification for the Health Resources and Services Administration (HRSA) http://www.hrsa.gov/about/budget/budgetjustification2013.pdf
“Every 4 years, HHS updates its strategic plan, which describes its work to address complex, multifaceted, and ever-evolving health and human service issues. An agency strategic plan is one of three main elements required by the Government Performance and Results Act (GPRA) of 1993 (Public Law 103–62) and the GPRA Modernization Act of 2010 (PL 111-352).  An agency strategic plan defines its missions, goals, and the means by which it will measure its progress in addressing specific national problems, needs, or mission-related challenges over at least 5 years.
Each of the Department’s operating and staff divisions contributed to the development of the Strategic Plan, as reflected in goals, objectives, strategies, evaluations, and performance indicators. The process emphasized creating alignment between the long-range Strategic Plan and annual GPRA reporting in the Department’s Congressional Budget Justifications and the Summary of Performance and Financial Information, which together, fulfill HHS’s GPRA annual performance reporting requirements. This Strategic Plan also aligns goals and objectives with priorities of the Administration and the HHS Secretary, Kathleen Sebelius, as well as with departmental and agency priorities.” http://www.hhs.gov/secretary/about/introduction.html
</t>
  </si>
  <si>
    <t>http://www.hhs.gov/secretary/about/introduction.html</t>
  </si>
  <si>
    <t xml:space="preserve">If there is not an existing HRH strategy/plan, describe how workforce policy and management is implemented? </t>
  </si>
  <si>
    <t>POL_17</t>
  </si>
  <si>
    <t>See POL_10</t>
  </si>
  <si>
    <t>The national uniform fee schedule is revised every two years by the central government. The key concept is that the fee schedule revision has both the macro-management function of setting overall price level and the micro-management function of introducing various economic incentives. By intentionally increasing and decreasing the prices of certain clinical procedures or pharmaceutical products, the government can easily macro- manage the behaviour of hospitals and clinics nationwide. The fee schedule is drafted by the Medical Economics Division of the Ministry subject to the approval by the Central Social Insurance Medical Care Committee, a tripartite body whose members represent public interest, providers and insurers such as the Japan Medical Association and the Federation of Health Insurance Funds. Therefore, the Committee has long been perceived as a de facto planning body of health care on a national level.</t>
  </si>
  <si>
    <t xml:space="preserve"> NO</t>
  </si>
  <si>
    <t>HEEPF implemented in medical education. Nursing reform launched in 2007 to improve quality of education, notably by reducing the number of schools from 260 to 60 Nursing Institutes "under Ministry of Health control offering a 5 year program more adapted to needs and using modern pedagogy", aprocess which appears to have been reverted as of 2010 (Bossert,  Rabbatt 2012). Efforts by the Ministry to update nursing education; the British University in Egypt has recently signed a collaborative agreement to develop a Nursing College with Queen Margaret University in Scotland (QMU).  Nursing education reform</t>
  </si>
  <si>
    <t>"The policy agenda is set by the Ministry of Health as acts approved by the parliament that define health targets pursuant to the 2004 Public Health Act. However, this is done jointly with the Ministry of the Budget, Public Accounts, the Civil Service and State Reforms when it comes to the organization of the financial collection and delivery of health services in the annual Social Security Finance Act.
Policy formulation is done with the help of several advisory committees or councils such as HCAAM, the National Health Conference and the HCSP. HCAAM is an independent committee that publishes an annual report on the situation of the health care system, with an emphasis on financial and equity issues. It gathers all stakeholders and provides detailed figures and policy forecasts, together with policy proposals to ensure the sustainability and fairness of the system. It is a very influential council whose proposals are backed by figures and whose members are chosen by the Ministry of Health from high-profile professionals.
The National Health Conference was created as a permanent body by the 2004 Public Health Act; it brings together representatives of the health professions, health care facilities, regional health conferences (conference régionale de santé; CRS) and a number of additional experts to discuss and define health care priorities at the national level. The strategy is mainly implemented through regional strategic health plans (plan régional stratégique; PRS), previously developed by the ARSs in consultation with the stakeholders who participate in the CRSs on health and autonomy."</t>
  </si>
  <si>
    <t>WHO. European Observatory on Health Systems and Policies - France: Health System Review. 2010.</t>
  </si>
  <si>
    <t>Various initiatives have been taken to improve retention</t>
  </si>
  <si>
    <t xml:space="preserve"> Through the Health Secretariat, the Ley General de Sanidad and the Ley General de Educación.</t>
  </si>
  <si>
    <t>The MoH sets objectives of scaling-up the workforce, but the decision to augment the production of new cadres is with the MoEsRsFC.</t>
  </si>
  <si>
    <t>Workforce policy and management are implemented by the Human Resources Directorate of the MOHSA (Direction des Resources Humaines - DRH) and through instruments like the National Health Plan (Plan National de Développement Sanitaire et Social - PNDS) and the Integrated Development Programme for Health (Programme de Développement Intégré de la Santé - PDIS).  The PDIS is implemented annually through operational plans (PO) developed by central-level health actors. The PDIS is steered by the Unit for Support and Monitoring of the PDIS (CAS/PNDS) and information support is managed by the Department of Studies, Research and Training (Direction des Etudes, de la Recherche et de la Formation - DERF), which thus monitors and evaluates the programme at Ministry level. (1)
The planning system of the health sector includes a strategic ten-year plan (PNDS), a three-year plan (CDSMT) and an annual working plan (PTA) which integrates local collectivities' operational plans (POCL-Santé). (2)</t>
  </si>
  <si>
    <t>(1) Ministère de la Santé et de la Prévention
(2) KONE, K. G. – Analyse de la situation des services de soins, du personnel infirmier et du personnel obstétrical dans le système de santé au Sénégal par rapport aux dispositions de la convention n° 149 et de la recommandation n° 157 de l’OIT. Dakar: Organisation Internationale du Travail, 2009</t>
  </si>
  <si>
    <t xml:space="preserve">As a descentralized country, HRH planing responsabilities are shared between the central Government and the Autonomous Communities. Law on the Cohesion and Quality of the Spanish Health Service (May 2003) established the National Commission on Human Resources, mandated to provide guidance on the training of health care professionals, continuing professional development, evidence-based care, and quality assurance. HRH planning is implemented by the Commission of HRH for the NHS, which is composed by the Minister of Health and the health counselers of each AC.
"The national government is also responsible for the regulation of education, training and labour conditions and determines the number of places for medical and nursing education. However, certain responsibilities of the Ministry of Education have also been transferred to the regions, which have now become responsible for curriculum design and for financing and supervision of public universities".
The AC are also responsible for planning the number and specialties needed to deliver services as well as their payment. </t>
  </si>
  <si>
    <t>European Observatory on Health Systems and Policies. The Health Care
Workforce in Europe
Learning from experience. 2006
Escuela Andaluza de Salud Publica, OPS/OMS. PLANIFICACIÓN DE LA FUERZA LABORAL
DE profesionales de medicina y enfermería
eN UNA SELECCIÓN DE PAÍS ES EUROPEOS:
FRANCIA, ALEMANIA, ESPAÑA, SUECIA Y REINO UNIDO. Julio, 2010
Estudios sobre necesidades de especialistas (accesible en la web www.msps.es) 2007, 2009 y 2011</t>
    <phoneticPr fontId="2" type="noConversion"/>
  </si>
  <si>
    <r>
      <t xml:space="preserve">What evidence is available that the </t>
    </r>
    <r>
      <rPr>
        <b/>
        <sz val="12"/>
        <rFont val="Calibri"/>
      </rPr>
      <t>geographical distribution</t>
    </r>
    <r>
      <rPr>
        <sz val="12"/>
        <rFont val="Calibri"/>
      </rPr>
      <t xml:space="preserve"> and </t>
    </r>
    <r>
      <rPr>
        <b/>
        <sz val="12"/>
        <rFont val="Calibri"/>
      </rPr>
      <t>retention</t>
    </r>
    <r>
      <rPr>
        <sz val="12"/>
        <rFont val="Calibri"/>
      </rPr>
      <t xml:space="preserve"> of the health workforce is a policy priority? </t>
    </r>
  </si>
  <si>
    <t>POL_18</t>
  </si>
  <si>
    <t>One of the focus areas of the National Rural Health Mission (NRHM) is the increase of HR. Financial support is provided under NRHM for engagement of staff on contractual basis. Multi-skilling of doctors to overcome the shortage of specialists, provision of incentives to serve in rural areas, improved accommodation arrangements, measures to set up more medical colleges, GNM and ANM schools. (1)
From 2007 onwards, under NRHM, a slew of measures, were introduced to address the problem of attraction of doctors and nurses to rural postings and then the even bigger challenge of retaining them there. These measures could, in line with international practice, be categorized and discussed in five groups:
a. Regulatory: Insisting of rural service as pre-qualification to be considered for admission to post graduation courses or bonds which insists on doing rural service after the course.
b. Workforce management: Transfer policies that provide for rotational posting in difficult areas and give preference to those who would work in a remote area of their own choice.
c. Incentives- financial and non-financial. d. Educational Strategies: Measures to preferentially admit only those students who are likely to serve in under-serviced areas and mould education to retain this commitment.
e. Multi-skilling existing staff: Introduction of three year course to train rural medical assistants, posting of Ayush doctors. (2)
Initiatives under the National Rural Health Mission include an increase in sanctioned posts for public health facilities, incentives, workforce management policies, locality-specific recruitment and the creation of a new service cadre specifically for public sector employment. As a result, the National Rural Health Mission has added more than 82 343 skilled health workers to the public health workforce. The National Rural Health Mission is trying to encourage states to adopt workforce management policies that ensure transparent transfer and placement for doctors and nurses and better residential infrastructure for all health personnel. Although this is apparently a simple reform, in practice it oſten proves to be the most difficult, given its linkages to basic issues of governance. (3)
In India, states have adopted different strategies towards improving the availability of health care personnel in the rural and remote areas, especially in tribal and hilly areas. The National Rural Health Mission (NRHM) also augments these efforts by funding schemes and initiatives proposed in the State Program Implementation Plans (PIP) to recruit and retain health workers in rural areas. (4)</t>
  </si>
  <si>
    <t>1)MoHFW India, 2011. Annual Report 2011-12,
2)Gupta, G. &amp; Sundararaman, T., 2006. Human Resource for Health: The Crisis, the NRHM Response and the Policy Options.
3) Sundararaman, T. &amp; Gupta, G., 2011. Indian approaches to retaining skilled health workers in rural areas. Bulletin of the World Health Organization, 89(1), pp.73–7.
4) National Health Systems Resource Center, 2013. Summary Report of NHSRC Studies on Strategies for Improving Availability of Health Care Providers in Rural &amp; Remote Areas, National Health Systems Resource Center.</t>
  </si>
  <si>
    <t>No retention strategy has  yet been developed for trained health personnel within the public sector or within the country. (1)
Rewards and sanctions are specified in the Nepal Health Service Act 2053. Salary increments, upgrading positions and promotions are the rewards for the employee that provisions are mentioned under health service act. Perceptions of unfairness in distribution of rewards causes demotivation among health staff. One of the strategies proposed in the current three year plan (2010/11-2012/13) is to make an effective employee’s reward and punishment policy. Therefore, the current policy is not being enforced. (2)
Private sector scholarship scheme supplies new graduate doctors to rural areas- but after 1-2 year placement these often migrate to urban areas or overseas. Fresh graduates posted to rural areas complain that there is no clear mechanism for creating an enabling environment, including technical supervision for them to provide quality health services. These graduate doctors are forced to serve wherever the MoHP deploys them for two years, and there is no clear policy with respect to their future careers, or specific rurally relevant training. (1)
Commonly observed problem areas in HR management in the public sector in Nepal are recruitment, legislation, discipline, development, training, rewards, and promotions. These underlying issues have incited decreased motivation on the job, a low retention rate, and low productivity in health services (3)
Despite the measures adopted by the MoHP (e.g. short term contracting, CEOC funds, incentives, etc.), attracting sufficient numbers of skilled staff into the public health sector remains a challenge.  Anecdotal  evidence  suggests  that  there  is  a  pool  of unemployed graduates; e.g. one estimate is that there are between two and three hundNO trained ANMs available in the labour market.  The TWG working on this area identified a number of reasons for the problems related to attraction and recruitment. These included a lack of information on vacancies and shortages; lengthy and unwieldy  recruitment  systems;  insufficient  sanctioned  posts;  financial constraints to creating new posts; unwillingness of graduates to consider public sector jobs; and more attractive employment conditions offeNO by private and NGO employers. 
It  is  increasingly being  recognised  that MDGPs are the most appropriate doctor cadre  for  rural areas, and increasing the numbers recruited and deployed to rural areas is a priority.
Unwillingness of students to work for public sector - MoHP is planning to initiate multi-year contracting to address this. This Plan supports this initiative and contains a range of short(e.g.expansion of multi year contracting to other critical and scarce cadres) and long-term strategies (e.g. more attractive career pathways for MDGPs, districts given more responsibility for the recruitment of staff, etc.)
Urban health policy is being developed to address gap in health services for rapidly growing urban population.
The  MoHP  TWG  that  was  formed  to  work  on  this  issue  identified  several  reasons  for  maldistribution. These included lack of informed and transparent deployment and transfer  decisions,  lack  of  standardised  procedures  for  placement  and  transfer,  poor  working  environment, insufficient incentives to attract and retain staff in remote and rural areas and  other personal, professional and economic reasons.
There  are  various   initiatives  in  place  to  promote  more  equitable  distribution  of  the  health   workforce.  For  example  the  Health  Services  Act  encourages  staff  to  serve  in  rural  areas  by   providing  career  development  opportunities  and  incentive  packages  to  those  who  take  up  a   rural   posting. The   2011   DoHS   Annual   Plan   indicates   that   career   development   and   opportunities   for   higher  education   will  be  made  available   for  doctors  and   health  workers   who  are  willing  to  work  in  villages  and  rural  areas.
A  number  of  studies  have  been  conducted  to  determine  the  most  effective  retention  strategies in Nepal. In a 2008 survey to ascertain the expectations of medical graduates of  the government health system, the key priorities were academic support for post-graduate  training,  followed by  financial incentives, career advancement support, allowances, better  diagnostic facilities, and security.76 This Plan contains strategies and activities to explore this  area further and to support the retention of health workers. (4)</t>
  </si>
  <si>
    <t>1) Society for Local Integrated Development Nepal (SOLID Nepal) &amp; Merlin Nepal, 2012. Barriers to Effective Policy Implementation and Management of Human Resources for Health in Nepal: Training, Recruitment, Placement and Retention of Health Professionals, SOLID Nepal.
2)Society for Local Integrated Development Nepal (SOLID Nepal) &amp; Merlin Nepal, 2012. Barriers to Effective Policy Implementation and Management of Human Resources for Health in Nepal: Human Resources for Health Management from Central to District Level in Nepal, SOLID Nepal.
3) GHWA. CCF Case Studies. Nepal: Strengthening interrelationship between stakeholders. Geneva, Global Health Workforce Alliance, 2010.
4) MOHP. Human Resources for Health Strategic Plan 2011-2015. Draft. , Ministry of Health and Population, Government of Nepal, 2012.</t>
  </si>
  <si>
    <t>Strategic plan for HPNSDP includes as priority introducing specific incentives packages to deploy and retain health workforce in remote, rural and hard to reach areas.(1)
Contrary to MOHFW personnel policy of time limits on rural and remote postings, once one is posted in a remote location, one will be “forgotten” and will never have the chance for transfer or promotion. (2)</t>
  </si>
  <si>
    <t>1) MoHFW Bangladesh, Strategic Plan for Health, Population and Nutrition Sector Development Program (HPNSDP) 2011-2016, 2012
2) World Bank, Bangladesh Health Sector Profile, 2010</t>
  </si>
  <si>
    <t>Act to Amend the Part of Medical Care Act to Ensure the Establishment of a System to Provide Quality Medical Care (revised 2006) has provisions for responding to shortage of doctors in certain regions and clinical areas: Establishment of prefectural “medical care councils” to promote measures through discussions held between relevant entities; Provide cooperative support for medical professionals in securing regional medical care. 
As does the 10th plan, the new 11th plan for health and medical services in remote areas, which started in FY2011, provides that "prefectural office to support medical services in remote areas" are established in each prefecture to continue promoting broad-based measures for health and medical services in remote areas.</t>
  </si>
  <si>
    <r>
      <t xml:space="preserve">MoHLW Japan, 2012. </t>
    </r>
    <r>
      <rPr>
        <i/>
        <sz val="12"/>
        <rFont val="Calibri"/>
      </rPr>
      <t>Annual Health, Labour and Welfare Report 2011-2012</t>
    </r>
    <r>
      <rPr>
        <sz val="12"/>
        <rFont val="Calibri"/>
        <scheme val="minor"/>
      </rPr>
      <t>,</t>
    </r>
  </si>
  <si>
    <t>An increase in training (of nurses, midwives, doctors, physical therapists and psychosocial counsellors) is now occurring in regional centres, with the aim of keeping graduates in those regions. 
Objective of the plan: To attract and retain qualified staff in both private and public sectors, by establishing agreed remuneration standards which are equitable across the civil service, NGO and private sectors, through advancing the following actions by 2016: CSC to work towards amending Civil Employees Law to allow higher salaries for specialist staff; CSC and MoF to work towards employing contracted-out staff as civil servants, with equitable salary and allowances.
It was proposed in the 2009 Workforce Plan that the issue of working in insecure provinces could be dealt with through rotation schemes with families based in regional or large provincial centres. Various policies will need to be investigated with the clear aim that each professional staff member should spend part of their time in rural/remote areas. Also the hardship and hazard allowances in the Civil Employees Law need to be implemented for all staff, with budget allowance provided for this to occur.</t>
  </si>
  <si>
    <t>According to the current health policy, the development of the country’s HRH is focused on: training of community-based and frontline workers through the team approach, developing appropriate continuing education, an attractive career structure, and remuneration and incentives for all categories of health workers. (1)
HSDP IV Objective: to improve human capital and leadership. This strategic objective entails: leadership development, human resource planning, development and management including recruitment, retention and performance management; community capacity development; and technical assistance management. HSDP IV will make use of a mix of strategies to achieve the above-mentioned outcomes such as ensuring demand driven production of human resources; maximum use of the available resources in producing key categories of health workers for which there is scarce supply; improving inter- sectoral collaboration in HRD; enhancing private sector involvement; enhancing quality assurance in the training of health professionals; utilization of appropriate ICT to enhance the quality and efficiency of medical education; improve geographic distribution of HRH; strengthen regulatory system; enhance cost effectiveness in the retention and motivation schemes. 
Also from HSDP IV: Improving the motivation and retention of health human resources through implementation of evidence based financial and non-financial incentives(2)
Despite the increase in the number of health workers, the population-to-health worker ratio still remains very low compared to countries with similar income levels. This problem was compounded by two factors. First was the migration of highly qualified health personnel abroad and attractive employment conditions in the rapidly growing private sector. For example, the proportion of medical doctors employed in the public sector declined from 73 percent in 2002 to 44 percent in 2005. Second, the lack of incentives to encourage skilled professionals, such as those to deploy medical doctors to rural areas, further increased the regional and urban–rural differential.  Another key challenge in implementing the human resource development strategy was the need for appropriate monetary and nonmonetary incentives to reward health personnel for efficient and high-quality performance. (3) facilities in rural Ethiopia remained
understaffed; in particular, female midwives were underutilized.</t>
  </si>
  <si>
    <t>1) Africa Health Workforce Observatory, 2010. Human Resources for Health Country Profile: Ethiopia, AHWO.
2)MoH Ethiopia, 2010. Health Sector Development Program IV: 2010/11 -2014/15, Addis Ababa.
3)El-Saharty, S. et al., 2009. Ethiopia: Improving Health Service Delivery. HNP Discussion Paper.</t>
  </si>
  <si>
    <r>
      <t>The salary structure for health care personnel is set by MINSA and standardized nationally, but MINSA does not provide financial incentives for staff to work in remote and difficult-to-access areas, such as the Caribbean Region or some areas of Jinotega. Furthermore, although the cost of living is substantially higher in the Caribbean Region, because most goods have to be sent there from the Pacific side of the country, MINSA does not adjust salary levels to compensate for cost of living differences. Another important issue is that the salaries received by Nicaraguan health workers are the lowest in Central America. In addition, distribution of human resources that does not reflect regional needs. (1)
The new Government of National Unity and Reconciliation, the Health Ministery and its General Division of HR set up a plan (in a experts meeting that included the main actors of the region involved in health issues -like PAHO) for the period 2011 to 2015 oriented towards the achievement of some goals in the HRH area. This plan includes main challenges (to adapt workforce to health necessities of the population,</t>
    </r>
    <r>
      <rPr>
        <u/>
        <sz val="12"/>
        <rFont val="Calibri"/>
      </rPr>
      <t xml:space="preserve"> to locate HRH in the places they are needed</t>
    </r>
    <r>
      <rPr>
        <sz val="12"/>
        <rFont val="Calibri"/>
        <scheme val="minor"/>
      </rPr>
      <t>, to encourage cooperation between education institutions and health services, to regulate migration of the workforce and to promote healthy work environments) and the general lines in how to deal with them. (2)</t>
    </r>
  </si>
  <si>
    <t>Sequeira, M. et al., 2011. The Nicaraguan Health System: An overview of critical challenges and opportunities, Seattle, Washington: PATH. (1)
Ministerio de Salud. (2011). Medicion de las metas regionales de recursos humanos para la salud 2011-2015 en Nicaragua. (2)</t>
  </si>
  <si>
    <t>The maldistribution of skilled HPs in the country has been attributed to an over centralization of the recruitment process, low remuneration and inadequate incentives facilitating the effective distribution of health personnel within the country and especially in deprived areas. However, Since 2007, there has been an increase in the nurse population ratio in the country due to the implementation of the human resource allocation quota system and the establishment of Nursing Training Schools in all regions.
The extension of house-job from one year to two years for medical officers in a regional health facility since 2007 also aims to addressing the issue of redistribution of staff with skilled competencies. (2)</t>
  </si>
  <si>
    <r>
      <t xml:space="preserve">IOM, 2012. </t>
    </r>
    <r>
      <rPr>
        <i/>
        <sz val="12"/>
        <rFont val="Calibri"/>
      </rPr>
      <t>Ghana Mobility of Health Professionals</t>
    </r>
    <r>
      <rPr>
        <sz val="12"/>
        <rFont val="Calibri"/>
        <scheme val="minor"/>
      </rPr>
      <t>, International Organization for Migration. (1)
AHWO, 2010. Human Resources for Health Country Profile Ghana (2010)</t>
    </r>
  </si>
  <si>
    <t>Cambodia’s current health workforce is characterized by: Imbalances in deployment, with some overstaffing in urban areas and severe understaffing in remote rural areas, especially severe shortage of midwives and, to a lesser extent, nurses. HRH strategy priorities: Staff distribution and retention, with priority to personnel essential to health sector priorities:
HRH 3.1 Align human resource planning and personnel management with health sector planning and the HCP.
HRH 3.2 Develop and implement human resource management policies to deploy staff in underserved areas through contracts.
HRH 3.3 Increase the number of midwives placed and retained in public sector facilities through effective implementation of the RGC’ s “ Midwifery Incentives” and of full implementation of midwifery review recommendations and the MoH Health Workforce Plan 2006-2015.</t>
  </si>
  <si>
    <t>The plan to produce HRH to serve health system has been implemented continuously in order to solve the HRH shortage problem. However, the inequitable distribution problem still exists, especially geographical distribution. The density of doctors, dentists, pharmacists, and nurses in the capital Bangkok is much higher than that of the Northeastern region. The migration of HRH from rural to urban and from public to private is still of significance. Causes of problems are varied and different at each professional ranging from inappropriateness of work itself, high workload, different income comparing with private sector, and inappropriate management system of the organization. Policy to limit the growth of civil servant in some professional, has added to the mal-distribution and shortage problems.
Over the past, HRH planning has been emphasized more in adequate number of staff but attention in management aspect in order to retain the staff and motivate them to work effectively has been neglected. Several measures have been implemented to retain HRH in the rural areas: rural recruitment, non-financial incentive, and financial incentive; however, these measures have targeted at some specific professional and lack of participated management from other sectors.
Develop explicit policy and measures for HRH distribution taking into account the difference of local health needs in order to improve the equity accessibility to services of the people. The HRH equity distribution will consider the balance and appropriate proportion of HRH between: rural and urban areas, level of services provided (primary care, secondary care and tertiary care), public and private sectors, skill mix, generalist and specialist of each professional.</t>
  </si>
  <si>
    <t>The last HRH plan was the one of 2009-2012. There is no recent plan but workforce policy is slightly implemented In the Kenya Health Policy 2012-2030. 
B) The HRH plan intends to reduce the extent and impact of health worker shortages and mal-distribution through better workforce planning and other strategies, including the support of HR components of the Community Strategy, task shifting initiatives and retention strategies.</t>
  </si>
  <si>
    <t>A) MOMS, MOPHS. Kenya Health Policy 2012-2030. Nairobi, Ministry of Medical Services, Republic of Kenya, 2012.
B) MOPH, MOMS. National Human Resources for Health Strategic Plan 2009 - 2012. Nairobi, Ministry of Medical Services, Republic of Kenya, 2009.</t>
  </si>
  <si>
    <t>Incentive mechanism is inefficient and there is weak management of HRH movement and retention. Over 80% health workers consider their income is not equal to the workload, risk and pressure they gave undertaken, particularly village doctors and nurses.79.8% health workers indicate their works are overloaded; ¼ health workers feel anxiety and depression. There is weak retention in rural areas due to institutional quotation; incentive system, household registration system; social insurance system; personal profile management system, etc.
Measures of National Guidelines on the Mid-Long Term HRH Development (2011-2020): to train the health workers for free with compulsory services in rural areas; to designate 10,000 doctors from tertiary hospitals in urban areas to the county hospitals in the rural areas; To improve the financial incentive mechanism for health workers at primary level; to improve the mechanisms of registration, employment, career promotion, income distribution for GPs; to reform the salary system. (1)
HRH rural retention policies include: counterpart technical assistance between urban and rural areas (introduced in 2005); rural recruitment at township level (introduced in 2007); capacity-building for rural health professionals (introduced in 2010); contracted medical students with benefit package (introduced in 2010);  
China’s health system also displays considerable inequities in, for example, utilization and outcomes between rural and urban areas, and across income groups. How far these can be blamed on providers is unclear—utilization and outcomes reflect demand-side and supply-side factors. What can be said, however, is that in recent years—in contrast to the 1960s—the health service delivery system in urban areas has developed much faster than in rural areas, and there is a growing gap in quality of care between rural and urban areas.(3)
The health system reform has taken a variety of measures to attract and retain talents for primary health institutions, such as target training, recruitment of registered doctors, medical-assistance and providing quotas, etc. These policies have begun to be carried out and implemented to certain extent. In 2010, number of health professionals and service personnel in rural township and urban community health centers has increased compared with 2008. Number of health professionals and service personnel per 1000 population has increased from 0.86 to 1.14 in rural township health centers while that has increased from 0.8 to 1.1 in urban community health centers. The government has improved terms of employment, working conditions and environment of primary health personnel by increasing input, which will help primary health institutions keep health professionals.
Though the health system reform has improved talent environment of primary health institutions to some extent, some more fundamental and deep-seated problems have not been effectively resolved. For example, it is difficult for primary health institutions to attract and keep talents, because on the one hand, there is lower pay and less opportunities for development in primary health institutions; and on the other hand, there are institutional problems such as lack of personnel quotas.(4)</t>
  </si>
  <si>
    <t>From Health Strategic Plan: Staff retention is a major challenge for the MoH and it is committed to see that capacity-building is implemented across all levels. (1) 
Low salaries have been cited by emigrating health personnel as one of the key factors influencing their decision to leave. Health workers receive minimal additional incentives to perform additional work or serve in rural and remote areas. (2)
A new nursing school, the Sangam School of Nursing, has been established on the northern island of Vanua Levu. This has opened up opportunities to those on the poorer northern islands who previously could not afford to travel for training. It may also mean that those from more rural and remote areas who wish to be trained have greater access to training and may be more willing to return to work in their home areas. 
Nurses working in rural areas are eligible for country allowances (Human Resources for Health Knowledge Hub 2009). However, salaries that may be as low as a quarter of potential earnings overseas have been cited as a reason for high nursing migration levels.
Reasons given for worker dissatisfaction, desire to leave the workforce and migration have been: lack of adequate allowance; poor work conditions; inadequate facilities and supplies; weak support, supervision and management; heavy workload; mismatched skills and tasks; lack of a promotion structure; political instability; and a lack of educational opportunities for children (3)
The majority of Fiji’s medical workforce is now concentrated in urban hospitals. Approximately one third of all health centres are headed by nurses, but some posts are vacant. The shortage of doctors is particularly evident in Fiji’s rural areas and significant issues remain in retaining medical staff at health centre level. The urban concentration of doctors is partly explained by the recent high rates of internal population migration. Just over half (51%) of Fiji’s population live in urban areas, a uniquely high proportion for the Pacific region. (4)</t>
  </si>
  <si>
    <t>1) MOH. Strategic Plan 2011-2015. Suva, Ministry of Health, Government of Fiji, 2011.
2)Asante A, Roberts G, Hall J. A review of health leadership and management capacity in Fiji. Sydney, Human Resources for Health Knowledge Hub, University of New South Wales, 2011.
3) Dawson, A. et al., 2011. Human resources for health in maternal, neonatal and reproductive health at community level. A profile of Fiji, Sydney: Human Resources for Health Knowledge Hub and Burnet Institute.
4) Asia Pacific Observatory on Health Systems and Policies. The Fiji Islands Health System Review. Health Systems in Transition 2011; 1.</t>
  </si>
  <si>
    <t>Lower level cadres such as nurses, medical assistants and midwives are better deployed, distributed and retained in states and rural areas. Doctors, dentists and pharmacist are however mostly centralized in terms of deployment, placement and promotion. 
 Scaling-up of production and retention of allied health professionals mainly nurses and midwifes to achieve a better coverage for the health services in the country is mentioned as an strategic objective and the following activities adresses this strategic objective: Developing effective deployment policy and guidelines ,Developing appropriate and flexible incentive package (financial and non-financial), Advocate for placement of new training institutes in rural areas, Developing a female-friendly policy for jobs in the underserved areas.</t>
  </si>
  <si>
    <t>Significant investments by the Government and the international community which emphasized systemic hardware has increased access to healthcare but poor quality and inefficiencies remain major concerns. Weak health performance indicates that inefficiencies remain in the health system. The health service provision relies heavily on the public sector, and although the private sector has a significant role in service delivery, the oversight of the private sector is weak. Access to quality services are often hampered by the lack of qualified health workers especially for the poor and those in remote areas.</t>
  </si>
  <si>
    <t>World Bank. World Bank and Health in Indonesia. 2013.http://web.worldbank.org/WBSITE/EXTERNAL/COUNTRIES/EASTASIAPACIFICEXT/0,,contentMDK:23188212~pagePK:146736~piPK:146830~theSitePK:226301,00.html (accessed 22 Jul2013).</t>
  </si>
  <si>
    <t xml:space="preserve">The staff availability using population rates are found to be inequitably distributed among the provinces. There is a skewed staff distribution in favour of urban areas. Availability of other staff categories too shows a stagnant trend for availability when population rates are considered. Present work environment for some is not conducive to productive work. Inadequate attention to working conditions, safety and work environment. Insufficient incentives for working in remote areas( social and geographical isolation).
The Strategy’s framework is comprised of 7 interrelated strategic objectives, organized around 3 key areas of planning, management and production. The strategies are aimed at achieving the following results:
• A health workforce that is responsive to population health needs;
• An effective and efficient workforce supply;
• Effective workforce management.
Motivation and retention policies relating to incentives and benefit to staff such as housing, transport etc., have to be in place.
The strategic objective is to develop a strategic plan considering population health needs of vulnerable population groups:
° Conduct a situation analysis of underserved areas
° Support the provincial administration in developing retention schemes and deployment plans and procedures to ensure equitable distribution
° Identify essential cadres with skills based on service needs for underserved areas.
° Improve amenities and working environments in underserved areas.
The HRH Plan addresses health worker needs to ensure optimal workforce retention and participation. Mechanisms to motivate staff are in place: 
- Develop and implement a plan to improve working conditions for health personnel.
- Establish a scheme for healthcare access to all health personnel and families.
- Develop and adopt appropriate incentive packages for health staff.
- Prepare a mentoring scheme for young health professionals.
- Prepare career plans and career development pathways for each category of health professional.
- Ensure all support systems are in place such as provision of adequate supplies, equipment and drugs.
</t>
  </si>
  <si>
    <t>Policies and strategies concerning distribution of health personnel issued by MOPH in Yemen do reaffirm equity in distribution of health personnel (MOPH, 1994). However, there is a difference in density of health personnel between South and North governorates. While the South governorate has not suffered from shortage in health cadres especially nursing and other auxiliaries, the North governorates have shortage in health personnel. The main cause for disparities is the population density since the northern governorates have more population density than the South. Other cause is the differences in administrative features between the two parts of Yemen before unification. 
The strategies for achieving equity in distribution of health staff cannot realize their approach unless they address the structural, organizational, legislative and financial barriers, and trying to find solutions for these barriers. The inequity in distribution of health personnel is considered as a chronic problem in Yemen. The main reasons for these problems are:
- The absence of clear policy and mechanism for deployment of human resources. MOPH uses the personnel population ratios for planning and not for deployment. 
- Absence of remunerative incentives for the staff who work in rural areas.</t>
  </si>
  <si>
    <t>Retention is an strategic aim of the plan. This plan adresses the issue by suggesting specific measures like improving working conditions (higher wages, full-time contracts, etc.) for the health workforce and stablishing other incentives to stay like free access to health care and special treatments for health workers, money incentives if they achieve specific goals, bio-safe working places, etc. (1)
Nevertheless, despite having a relatively complex system of incentives (see section 4.4), including monetary and non-monetary, its effectiveness is relatively low due mainly to problems with its lack of regularity and consistency (2)</t>
  </si>
  <si>
    <r>
      <t xml:space="preserve">MISAU, 2008. </t>
    </r>
    <r>
      <rPr>
        <i/>
        <sz val="12"/>
        <rFont val="Calibri"/>
        <scheme val="minor"/>
      </rPr>
      <t>Plano Nacional de Desenvolvimento dos Recursos Humanos da Saúde 2008-2015</t>
    </r>
    <r>
      <rPr>
        <sz val="12"/>
        <rFont val="Calibri"/>
        <scheme val="minor"/>
      </rPr>
      <t>, Maputo, Mozambique. (1)
Sidat, M. et al., 2010. Gestão de Recursos Humanos em Saúde: Experiências e Percepções de um Grupo de Gestores de Nível Provincial em Moçambique. Revista M, 10, pp.13–20. (2)</t>
    </r>
  </si>
  <si>
    <t xml:space="preserve">Yes, The geographical distribution for the Australia government is “the most significant health workforce issue”, in some rural and remote areas the general practice medicine can be a non-existent service.  To influence health workforce distribution focus has been given to education and training programs.
</t>
  </si>
  <si>
    <t xml:space="preserve">(Manson, 2013) 
Manson J. Review of Australian Government Health Workforce Programs. April 2013, Access [http://www.health.gov.au/internet/main/publishing.nsf/Content/review-australian-government-health-workforce-programs]
</t>
  </si>
  <si>
    <t xml:space="preserve">Yes, The geographical distribution is an issue addressed by the National Health Plan through programs such as Provab and More Doctors, newly launched by the Brazilian Ministry of health, that foster national and overseas recruitment of doctor to work in areas with shortage of professionals. </t>
  </si>
  <si>
    <t>http://portalsaude.saude.gov.br/portalsaude/index.cfm?portal=pagina.visualizarArea&amp;codArea=417</t>
  </si>
  <si>
    <t>Yes, "The number of medical and nursing schools and training centres for health technicians rapidly increased; the scope and depth of the training programmes were expanded to cover 24 specialties in addition to nursing; and measures were taken to expand the number of students and ensure their equitable distribution after graduation across the country"</t>
  </si>
  <si>
    <t xml:space="preserve">(Health-workforce development in the Cuban health system, www.thelancet.com Vol 374 November 7, 2009) </t>
  </si>
  <si>
    <t>USAID developed a user-friendly workforce planning software, and established a Workforce Planning Team within the central ministry.Twenty-eight MOHP staff were trained in the implementation of the WHO, and 474 hospital staff from 122 hospitals in 11 governorates were trained to apply the model to their own hospitals. Egypt now plans to roll out the model to all general and district hospitals in the remaining 16 governorates, and to apply the model to primary health care facilities</t>
  </si>
  <si>
    <t>There are retention premiums: additional payments can be linked to an individual post or specific groups of posts where market pressures would otherwise prevent the employer from being able to recruit and retain staff (long-term and short term). Other existing strategies are to increase the retention of employees by offering training programmes and career development opportunities. 
Encouraging nurses to return to NHS employment has been another key element of NHS policy. In April 2001, a “returner package” was introduced in England, providing free refresher training and financial support</t>
  </si>
  <si>
    <t>Royal College of Nursing: http://www.rcn.org.uk/support/pay_and_conditions/supplements_-_unsocial_hours__and__oncall/recruitment__and__retention_premia</t>
    <phoneticPr fontId="2" type="noConversion"/>
  </si>
  <si>
    <t>In the short term, the shortage of professionals in some regions (the so-called "déserts médicaux") is alleviated by the recruitment of foreign professionals (mainly from Belgium, Algeria, Germany, Morocco and, since 2007, Romania). In the long term, several policies are being tested or implemented in order to address this problem. (1) Examples include: 
a) Increasing the inflow of professionals by raising the numerus clausus for several professions; 
b) Creating  incentives for young professionals to work in under-served areas and to prohibit settlement in over-served areas (e.g. through the 2006 national demographic plan for health professionals; the 2009 Hospital, Patients, Health and Territories Act (HPST Act), which  introduced financial incentives for attracting doctors in under-served areas).</t>
  </si>
  <si>
    <t>"Territorial- and specialist care development programmes to reduce regional and professional inequalities in access to health care services and to improve efficiency and quality: It is important that the programmes should extend to all areas of specialisation relevant o public health, with special regard to health promotion and disease prevention, primary health care, occupational medicine, emergency care and rehabilitation as well as to cardiovascular, pulmonary, oncological, psychiatric and paediatric health care. as consequence of migration, there are workforce shortages. "In order to alleviate problems, scholarship programmes for residents in specialist doctor’s and pharmacist’s training should be launched for specialisations where a shortage is observed, in a way to ensure that participants of the programme are employed in the given profession in Hungary following the specialist examination." "It is a primary objective to
offer a proportionately higher salary to those working in less attractive rural areas or under "more hazardous circumstances", or working overtime,- Semmelweis Plan</t>
  </si>
  <si>
    <t>2013;Semmelweis Plan</t>
  </si>
  <si>
    <t xml:space="preserve">Included in the «Мanas Taalimi» (2006-2011) and the Den Sooluk 2012-2016) Programs (equivalent to health plan). See also Ibralmova A. et al. (2011)  </t>
  </si>
  <si>
    <t xml:space="preserve">In the National Development Plan for 2007-2012, one of the strategies is to strengthen research and health training to scale up the knowledge and HRH. Among this strategies, one of the lines of actions is to promote the development and the national distribution of specialized human capital based on regional health needs. 
There is also a Regional Policy for HRH training which pretends to strengthen medical internship programmes to respond training and HRH distribution in the health sector. 
</t>
  </si>
  <si>
    <t xml:space="preserve">http://portal.salud.gob.mx/sites/salud/descargas/pdf/plan_sectorial_salud.pdf
Instituto Nacional de Salud Pública. Rendición de Cuentas y Transparencia 2007-2012: Un compromiso con la salud pública de México. Primera Edición, 2012. Available at:
http://www.insp.mx/images/stories/Planeacion/Docs/Inf_Institucional/rendicion_cuentas_2007_2011.pdf
</t>
    <phoneticPr fontId="2" type="noConversion"/>
  </si>
  <si>
    <t>Regional imbalances are clearly identified as a major problem and reducing them is high on the agenda proposed in the Livre Blanc</t>
  </si>
  <si>
    <t>Projections show that there will be a growing shortage of health care personnel in the future, particularly primary health care personnel, such as nurses and health care workers. There is also a dramatic decrease in the number of applicants for the health programs at the secondary level in the education system. In combination with high demand, this causes a serious deficit for most personnel groups at this level. For personnel at university level, projections show a minor deficit for physicians and dentists, but a surplus of psychologists.
The health authorities have been active, both on the national and international arena, in order to seek a better balance between demand and supply of health care personnel. Important issues are capacity and skills mix on the domestic level, and fair treatment and understanding of the needs in poorer countries in limiting the recruitment from abroad.</t>
  </si>
  <si>
    <t>Norwegian Directorate of Health – Norway and Health. An introduction. Rev. 2012</t>
  </si>
  <si>
    <t>Health workers are distributed following MoH guidelines and indications, and rotation of workers from one region to other is common under civil service law. Staffing of health care institutions based on workload considerations. The staffing situation is periodically reviewed and staffing patterns are re-adjusted.</t>
  </si>
  <si>
    <t>2001; http://www.moh.gov.om/en/printprg.php?fName=hr/HRDGuidelines.htm</t>
  </si>
  <si>
    <t xml:space="preserve">Yes, the available evidence is the program SERUMS, a decentralized HRH retention plan to distribute and retain health workers in remote areas. The program main goal is to provide comprehensive health care to the most vulnerable populations in the country. </t>
  </si>
  <si>
    <t>(http://www.minsa.gob.pe/servicios/serums/2010/infogen.asp) and (GHWA citing RHS2011)</t>
  </si>
  <si>
    <t>The Nurses Assigned to Rural Service programme (NARS), was meant to be a stop-gap solution to unemployment through deployment of nurses to rural, underserved areas for a six-month commitment. Nurses rotated between a hospital-based clerkship to gain clinical experience, and a community health clinic, where they developed and implemented health education initiatives. At the time of data collection, it was reported within the HRHN that a total of 11 085 nurses were deployed through the NARS program. Deployment programs such as Doctors to the Barrios (DTTB which  deployed 115 physicians to various regions in 2011, according to the Universal Health Care program), DTTB-Leaders for Health  (DTTB-LHP), Rural Health Team Placement Programs (RHTPP), and Specialist to the Provinces (STTP) will be enhanced.</t>
  </si>
  <si>
    <t>2012; (Dimaya_Managing health worker migration: a qualitative study of the Philippine response to nurse brain drain_2012_HRH - http://www.human-resources-health.com/content/10/1/47#B10</t>
  </si>
  <si>
    <t>Mentioned as a problem to be addressed in the PNDS 2009-2018. (1)
Several organisational and statutory measures aimed at retaining health personnel: a) Creation of the Directorate for Human Resources in the MOHSA in 2004; b) Review of the specific statute of health agents in public health institutions (e.g. career structure; continuous training); c) Attribution of an allowance and a motivation incentive to professionals working in remote areas (however, it was a one-time initiative without continuity); d) Attribution of special compensations for professionals working in disadvantaged areas (pilot project); e) Contracting of personnel ("Cobra" plan for reinforcement of health teams at local level); f) Constitution of interprofessional teams of emergency obstretric and neonatal care at district level (especially in more remote districts) (2)
Initiatives for improving health personnel coverage in rural and underserved areas are still at an experimental stage. The MOHSA doesn't have a career and mobility plan for health professionals. (4)</t>
  </si>
  <si>
    <t xml:space="preserve">(1) Ministère de la Santé et de la Prévention – Plan National de Développement Sanitaire 2009-2018 
(2) OMS – La fidélisation des personnels de santé dans les zones difficiles au Sénégal. OMS, 2010
(3) USAID; Ministère de la Santé et de la Prévention – Evaluation du Système de Santé au Sénégal. 2009.
(4) KONE, K. G. – Analyse de la situation des services de soins, du personnel infirmier et du personnel obstétrical dans le système de santé au Sénégal par rapport aux dispositions de la convention n° 149 et de la recommandation n° 157 de l’OIT. Dakar: Organisation Internationale du Travail, 2009
</t>
  </si>
  <si>
    <t>Creation of NDoH recruitment and retention Unit;  OSD (occupational specific dispensation, fully implemented on remuneration): Cuban doctor programme (bilateral arrangements), train community health workers who are less likely to migrate,  community service programme for a range of health professionals requiring, them to work in  under-served areas for an initial period after completing training.
"Recruitment and retention of professionals, including urgent collaboration with countries that have excess of these professionals" is also one of the priorities of the 10 Point Plan.</t>
  </si>
  <si>
    <t>Project Report: D26, HRH AND GHIS LITERATURE REVIEW FOR SOUTH AFRICA, 2011; HRH Strategic Plan, 2011</t>
  </si>
  <si>
    <r>
      <t xml:space="preserve">
</t>
    </r>
    <r>
      <rPr>
        <sz val="12"/>
        <color indexed="10"/>
        <rFont val="Calibri"/>
        <family val="2"/>
      </rPr>
      <t xml:space="preserve">
</t>
    </r>
    <r>
      <rPr>
        <sz val="12"/>
        <rFont val="Calibri"/>
      </rPr>
      <t xml:space="preserve">In a recent Royal Decree (2012) on urgent measures to reform the NHS, one of the main objectives is to regulate health professionals mobility and gain more cohesion in the NHS. The Plan de ordenación de los Recursos Humanos del Servicio Madrileno de Salud (regional plan for Madrid) there are specific measures and reforms to address distribution, retention and mobility of health professionals. </t>
    </r>
  </si>
  <si>
    <t xml:space="preserve">European Observatory on Health Systems and Policies. HIT, Spain. 2011
[26/04/2012]  'Análisis del RD-Ley 16/2012 de 20 de abril, de medidas urgentes para garantizar la sostenibilidad del Sistema Nacional de Salud y mejorar la calidad y seguridad de sus prestaciones' (FADSP) </t>
  </si>
  <si>
    <t xml:space="preserve">Yes
“The State Offices of Rural Health Grant (SORH) Program creates a focal point within each State for rural health issues. The program provides an institutional framework that links communities with State and Federal resources to help develop long-term solutions to rural health problems. " Also, there is a list of programs that benefit Health Professional Shortage Areas (HPSAs) and Medically Underserved Areas and Populations (MUAs/PS)
http://www.hrsa.gov/shortage/
</t>
  </si>
  <si>
    <t xml:space="preserve">http://www.hrsa.gov/ruralhealth/about/hospitalstate/stateoffices.html
and 
http://www.nosorh.org/regions/      http://www.hrsa.gov/shortage/
</t>
  </si>
  <si>
    <r>
      <t xml:space="preserve">What evidence is available that the </t>
    </r>
    <r>
      <rPr>
        <b/>
        <sz val="12"/>
        <rFont val="Calibri"/>
      </rPr>
      <t>quality</t>
    </r>
    <r>
      <rPr>
        <sz val="12"/>
        <rFont val="Calibri"/>
      </rPr>
      <t xml:space="preserve"> of the health workforce and services provided is a policy priority? </t>
    </r>
  </si>
  <si>
    <t>POL_19</t>
  </si>
  <si>
    <t xml:space="preserve">The distribution of medical colleges, nursing colleges, nursing and ANM schools, paramedical institutions is uneven across the states with wide disparities in quality of education. A large number of private colleges are run for profit, with serious shortages in faculty, infrastructure and quality of education. The clustering of private colleges around cities further exacerbates the shortage of doctors in rural areas. In low HRH production states, shortages of allopathic doctors are being met through AYUSH doctors, who are at times practicing allopathy without appropriate training or adequate support and infrastructure.
Health curricula in the country have not kept pace with the changing dynamics of public health, health policies and demographics. The Auxiliary Nurse Midwife (ANM) and General Nursing &amp; Midwifery (GNM) curricula have only twice been revised in the past 40 years. Education for health professionals is more clinically and technologically driven towards a treatment-oriented curative paradigm rather than population-focused primary and preventive health care. </t>
  </si>
  <si>
    <t>The   skill  mix  that  exists  currently  in  many  government  health  facilities,  where  doctors  and   nurses  are  in  the  minority,  does  not  allow  for  the  delivery  of  quality  health  care. The NHSP-2 recommends  that  the  skills  of  existing  health  workers  must  be  further  developed  and  vacant  positions  of  unskilled  staff  be  upgraded to semi-skilled.
Anecdotal evidence suggests that the quality of basic and pre-service training, particularly in  private  sector  training  institutions,  needs  to  be  improved.  Some  of  the  health  workers  produced  by  these  institutions do  not  have  the  level  of  skills  required  to  provide  quality  services.  They  often  have  to  be  retrained  and/or  receive  intensive  in-service  training  to  enable  them  to  provide  the  services  to  the  standards  required.  The  2008/09  Maternal  Mortality  and  Morbidity  Study,  found  that  some  service  providers,  especially  those  in  remote districts, reported lacking confidence in carrying out some procedures because they  had not received training on new developments and there were no senior or appropriately  skilled staff to support them in managing complicated cases.(1)</t>
  </si>
  <si>
    <t>1) MoHP, HRH Strategic Plan 2011-2015, 2012</t>
  </si>
  <si>
    <t>Priority of HPNSDP: Improving capacity of all academic and training institutes in required areas (quality teachers, laboratory, teaching facilities, ICT, library facilities, etc.) to train health personnel (nurses, midwifes, health technologists, medical assistants, community paramedics, FWVs, Junior Midwives, CSBAs, CHCPs etc).</t>
  </si>
  <si>
    <t>MoHFW Bangladesh, Strategic Plan for Health, Population and Nutrition Sector Development Program (HPNSDP) 2011-2016, 2012</t>
  </si>
  <si>
    <t xml:space="preserve">The Medical Care Act sets the minimal standards of health care based on structural indicators such as health personnel and hospital facilities, the violation of which may result in criminal charges. It is important to note that the standards set by the Act do not include process or outcomes and, hence, there are no strong imperatives to improve quality. There are no regulatory bodies responsible for process or outcomes in central or local levels and, therefore, no explicit incentives for quality improvement. </t>
  </si>
  <si>
    <t>Objective of the plan: To provide a Secretariat for the MoPH/MoHE Coordinating Joint Committee so that by end 2016 it can: assess/accredit all private sector training courses; establish database for Legislation Enforcing Directorate of MoPH of registered private health workers, and capacity build staff, so workers are qualified and monitored; establish Medical Council; establish overall Health Professions Council including membership from other Professional Councils which it will help groups establish; To update and establish agreed curricula for all MoHE/MoPH training courses for trainees in medical specialities, provide training to trainers, and accredit trainers by end 2016; to improve professional standards of health workers, through establishing transparent mechanisms for establishing standards, registration, accreditation of curricula, and management of professional misconduct.</t>
  </si>
  <si>
    <t>HSDP IV:  A new integrated curriculum that enhances the clinical skill and social accountability of medical doctors has also been developed.
Objective of HSDP IV: to improve quality of health services, including ethical and professionalism in service delivery (but nothing more specific said in regards to HRH). See also POL_18</t>
  </si>
  <si>
    <r>
      <t xml:space="preserve">MoH Ethiopia. (2010). </t>
    </r>
    <r>
      <rPr>
        <i/>
        <sz val="12"/>
        <rFont val="Calibri"/>
        <scheme val="minor"/>
      </rPr>
      <t>Health Sector Development Program IV: 2010/11 -2014/15</t>
    </r>
    <r>
      <rPr>
        <sz val="12"/>
        <rFont val="Calibri"/>
        <scheme val="minor"/>
      </rPr>
      <t xml:space="preserve"> (pp. 1–131). Addis Ababa.</t>
    </r>
  </si>
  <si>
    <t>The National Comission of Heath Employment is responsible for supervising the process of accreditation of the health professionals and validate its quality. (1)
In addition, Nicaragua government has the explicit commitment to offer a good quality of delivery of health services by offering in the near future good employment and labor conditions to the health workforce. There is also a commitment for 2015 consisting in having at least 60% of the head service administrators with competences in public health and managerial  and ethical issues. (2)
National Development General Plan includes "Design and implement a System for Quality Guarantee at MINSA healthcare services with the implementation of protocols, standards, and clinical guidelines, as per the General Law for Health" (3)</t>
  </si>
  <si>
    <t>National Assembly of Nicaragua. Ley No. 760: Ley de la Carrera Sanitaria. 2011. (1)
Ministerio de Salud. (2011). Medicion de las metas regionales de recursos humanos para la salud 2011-2015 en Nicaragua.(2)
 Republic of Nicaragua, 2005. National Development Plan (3)</t>
  </si>
  <si>
    <t>No evidence was found.</t>
  </si>
  <si>
    <t xml:space="preserve">In 2010, the MOH developed a “Master Plan for Quality Improvement in Health", which established minimum standards for the delivery of quality health care. Health Facility Assessment Tools were developed for hospitals and health centres for routine surveys to ensure that appropriate medical supplies, basic equipment and infrastructure are in place according to the minimum and complementary package guidelines. All 80 referral hospitals in the country are assessed annually and about 50% of the total 1,089 health centres were assessed from 2008 through 2011. Other quality tools such as a Client Satisfaction Tool and a Checklist for Monitoring Infection Control have been developed to monitor and improve service quality. </t>
  </si>
  <si>
    <t>MOH &amp; WHO, 2012. Health Service Delivery Profile: Cambodia, Phnom Penh: Ministry of Health, Cambodia.</t>
  </si>
  <si>
    <t xml:space="preserve">The strategies of the plan include: scaling up production and deployment of human resources for health particularly community based health workers to reach the un-reached; improving quality of health professionals education, particularly public health education and training institutions; strengthening management of human resources, particularly through establishing performance based reward system; and strengthening knowledge generation and management. </t>
  </si>
  <si>
    <t xml:space="preserve">In relation to human resources management and development, NHSSP II aims to improve the use and performance of the available human resources for health, as well as to address shortages by increasing numbers, rationalizing deployment, and improving the quality and mix of the work- force. </t>
  </si>
  <si>
    <t xml:space="preserve"> MOPH, MOMS. National Human Resources for Health Strategic Plan 2009 - 2012. Nairobi, Ministry of Medical Services, Republic of Kenya, 2009.</t>
  </si>
  <si>
    <t xml:space="preserve">Lack of specific education for medical graduates of rural health and general practices. Personnel evaluation: focuses on education certificate and academic papers, rather than practical ability, medical ethics, psychological quality, ability of establishing physician-patient relationship etc. Traditional written examination and interview is the only evaluation measure. (1)
After the economic reform in the early 1980s, when public hospitals became underfunded and were given inappropriate incentives, they set their goals to garner revenues, pursue expansion of their facilities, and increase the sophistication of their medical technology. To generate profits to fund expansion in beds and technology, physicians working in hospitals were rewarded with bonus payments and promotions on the basis of the profits they produced. Physicians adopted increased earnings and improved medical sophistication as their personal goals. Thus the profit motives and incentives for hospitals and physicians became closely aligned. Professional ethics and norms that made the patient’s benefit the highest goal were compromised as a result. This change in hospital and physician norms affected low-ranked health practitioners (eg, community health practitioners and village doctors) because they tend to do what physicians do. Unsure of which incentive reform would be viable and most effective to provide accessible, affordable and quality care, a strategy to experiment with several incentive reform programmes was initiated in China since the early 2000s. The central government encouraged city and local governments to design their own schemes and experiments, and various experiments have been launched. Local governments have designed their experiments to incorporate the lessons learnt internationally and also to address the particular challenges of China’s health-care system.
Unless medical professional ethics and norms are re-established in China, physicians will continue to find ways to put their own interest first, even at the expense of quality care. (2)
The emergence of unregulated private healthcare providers – as a result of the health system reform – resulted in tremendous variation in the quality of care that is provided. (3)
China does not have a strong system for monitoring the quality of care. But several indicators suggest quality could be better. The skill of providers is low, especially at the village level. A large-scale study of 46 counties and 781 village doctors in 9 western provinces conducted in 2001 found that 70% of village doctors had no more than a high school education and had received an average of only 20 months of medical training. There is widespread evidence of unnecessary care being provided in China, especially drugs. There is some evidence that health care quality in China has improved over time, but these improvements seem to be confined primarily to urban areas. Beyond the apparently low technical quality of care, patients have expressed dissatisfaction about providers’ responsivenes. For example, in a recent sample interview with 642 urban residents, 54% complained that their doctors were not clear about their disease status, and 4% said that they or their relatives had open conflict with the health providers So far, the focus has been largely on increasing the quantity of health workers. A clear challenge now is to increase quality, and to ensure that the distribution of health workers reflects need (4).
</t>
  </si>
  <si>
    <t>1) Zhang J. Management and Organization of Health Professionals, and Health Human Resource Management in China. Beijing, Health Human Resources Development Center, Ministry of Health, People’s Republic of China, 2012.
2)Yip, W.C.-M. et al., 2010. Realignment of incentives for health-care providers in China. Lancet, 375(9720), pp.1120–30. Available at: http://www.ncbi.nlm.nih.gov/pubmed/20346818 [Accessed June 14, 2013].
3) Bredenkamp C. Health Reform, Population Policy and Child Nutritional Status in China. Policy Research Working Paper 4587. Washington D.C., The World Bank, 2008.
4) Eggleston K, Ling L, Qingyue M, Lindelow M, Wagstaff A. Health service delivery in China: a literature review. World Bank Policy Research Working Paper 3978. Washington D.C, The World Bank, 2006 doi:10.1002/hec.1306.</t>
  </si>
  <si>
    <t xml:space="preserve">The Permanent Secretary for Health provides overall leadership and direction for the MoH and is mandated under legislation to ensure the safe practice of health professionals and the provision of quality health services to the people. In doing so, the incumbent is accountable to the Minister for Health and the Prime Minister through the Public Service Commission for the attainment of health outcomes, as per MoH Annual Corporate and Strategic Plans. 
The Health Information Unit supports the MoH in its functions of planning, monitoring, evaluation and research to improve the quality, efficiency and effectiveness of health services delivery. Its functions are to collect data from across the health system and to compile, analyse and interpret this into useful and timely reports, including for identifying disease outbreaks. It also provides hospital medical records departments with policy guidance on medical records and information system management.
The overarching goal of the government for the health sector is to provide: quality, affordable and efficient health services for all. There are two strategic objectives flowing from this goal:
• Strategic objective 1: Provide communities with adequate primary and preventive health services, thereby protecting, promoting and supporting their well-being.
• Strategic objective 2: Provide communities access to effective, efficient and quality clinical health care and rehabilitation services.
</t>
  </si>
  <si>
    <t>Ensure quality and adequaty quantity of the healthworkforce is mentioned several times among the objectives of the HRH Strategic Plan and the services related with it such as education (pre and post service), data collection, professional registration,  etc. However, it also mentions the existence of important barriers to achieve this goal.</t>
  </si>
  <si>
    <t>The available health workers are insufficient to meet the need of the health facilities, beside the distribution is still imbalance especially between urban and remote, country borderline areas and small islands.
To improve the HRH situation in Indonesia, the HRH plan has a vision that “all people have access to qualified health workers’, which is supported by 4 missions as follow:
1. Strengthening regulation and planning for HRH development.
2. Improving the production/ HRH education.
3. Assuring the equitable distribution, well utilized and well developed of HRH.
4. Improving supervision and quality control of HRH in health services.
There are 6 (six) strategies to achieve the target of the HRH plan as follow:
1. Strengthening the regulations on development and empowerment of HRH.
2. Improving the HRH requirement planning
3. Improving and developing the HRH production.
4. Improving the HRH management.
5. Strengthening supervision and quality control of HRH.
6. Enhancing resources for HRH development.</t>
  </si>
  <si>
    <t xml:space="preserve">The following guiding principle is considered in the development of the strategic plan: provide health workers who have the capacity and appropriate skills to contribute to delivery of health services of high quality. The vision and mission are formulated within the context of the National Health Policy and Health Master Plan vision and mission. The HRH vision of the plan is a skilled and motivated health workforce in right numbers to help achieve equitable access and good quality care, responsive to the needs of the population. One of the strategic objectives of the plan is to improve the production and quality of training to meet skill and development needs in changing service environments. </t>
  </si>
  <si>
    <t>The main problems that affect staff performance Yemen are: Absence of performance management mechanism, absence of job description, job analysis, and incentives. Slow and unsuitable career ladder and poor working conditions. The lack of tools and skills to evaluate the quality of services, consequently reward good performance, and the sanction less performance.</t>
  </si>
  <si>
    <t>National Development Plan for HRH 2008-2015 includes measures to increase quality both through education and motivation of the present and the coming workforce.</t>
  </si>
  <si>
    <r>
      <t xml:space="preserve">MISAU, 2008. </t>
    </r>
    <r>
      <rPr>
        <i/>
        <sz val="12"/>
        <rFont val="Calibri"/>
        <scheme val="minor"/>
      </rPr>
      <t>Plano Nacional de Desenvolvimento dos Recursos Humanos da Saúde 2008-2015</t>
    </r>
    <r>
      <rPr>
        <sz val="12"/>
        <rFont val="Calibri"/>
        <scheme val="minor"/>
      </rPr>
      <t>, Maputo, Mozambique.</t>
    </r>
  </si>
  <si>
    <t xml:space="preserve">Yes, the quality of health workforce and services provided is addressed in the policies/plans/framework ensuring suitable education, training and appropriate professional supervision </t>
  </si>
  <si>
    <t xml:space="preserve">Health Workforce Australia 2011: National Health Workforce Innovation and Reform Strategic Framework for Action 2011–2015
And
Health Workforce Australia 2012-13:  Work Plan Final Version. Approved by the Standing Council on Health 10 August 2012. Health Workforce Australia
</t>
  </si>
  <si>
    <t xml:space="preserve">Yes, To ensure access to quality health services is one of the MoH goals (National Health Plan 2012-2015)
The SGTES established in 2011 the Award InovaSUS - Innovation and Good Practices in the management of work on health. It aims to enhance, recognize and reward best practice and/or innovations related to workforce management, seeking excellence and innovation, strengthening their quality of services, improvement of working conditions and SUS services. 
</t>
  </si>
  <si>
    <t xml:space="preserve">Yes, The quality of health workforce and services provided is a policy priority presented  in programs  such as “Programa del médico y enfermera de la familia” and “ Programa de mejora continua de la calidad de la atención estomatológica y la satisfacción de la probación y los prestadores” </t>
  </si>
  <si>
    <t xml:space="preserve">MINSAP, 2011 “Programa del médico y enfermera de la familia” Editorial Ciencias Médicas, 2011
MINSAP, 2002 “ Programa de mejora continua de la calidad de la atención estomatológica y la satisfacción de la probación y los prestadores” . Área de Asistencia Médica y Social, Dirección Nacional de Estomatológica; La Habana, Cuba 2002
</t>
  </si>
  <si>
    <t>HSRP, EMRO Strategy for Egypt</t>
  </si>
  <si>
    <t xml:space="preserve">Expansion of the NHS workforce has been a key feature of government policy since 2000.
The publication of the Francis Report brought the issue of quality to the forefront of public debate on quality of services and on patient centered care.
The creation of various agencies (i.e. The Care Quality Commission for Hospital standars which include HRH issues) and departments and the focus on the right (adequate) education of HRH (HEE as a health authority).
The Health Foundation stimulates and facilitates the utilization of research results for the improvement of the quality of the provision of healths services. 
</t>
    <phoneticPr fontId="2" type="noConversion"/>
  </si>
  <si>
    <t>Health foundation website: http://www.health.org.uk/</t>
    <phoneticPr fontId="2" type="noConversion"/>
  </si>
  <si>
    <t>This is part of the general policy objectives, but no evidence of specific measures found.</t>
  </si>
  <si>
    <t>One of the tasks in the Semmelweis plan regarding professional careers is the assessment and re-regulation of the training system for specialists professionals, as well as the revision of legislation regarding post-graduate training and EU conformity acessement of secundary specialisations.</t>
  </si>
  <si>
    <t>See priorities in  "LA SALUD EN MÉXICO: 2006-2012".
Growing effort on investing in research projects focused on HRH (11 in 2011 vs. 1 in 2008).</t>
  </si>
  <si>
    <t>LA SALUD EN MÉXICO:2006/2012
VISIÓN DE la Fundación Mexicana para la Salud. Available at http://www.funsalud.org.mx/vision_2006-2012/documentos/VISION%20SALUD.pdf
http://www.insp.mx/images/stories/Planeacion/Docs/Inf_Institucional/rendicion_cuentas_2007_2011.pdf</t>
    <phoneticPr fontId="2" type="noConversion"/>
  </si>
  <si>
    <t>The Livre Blanc recognizes that there are deficiencies at that level and that action is needed.</t>
  </si>
  <si>
    <t>Ministry of Health and Care Services – Report to the Storting (white paper) Summary: National Health and Care Services Plan (2011–2015) addresses the quality issue in generic terms.
The central government’s role in performance management is limited to the establishment and enforcement of guidelines and quality management. 
 The Board of Health is responsible for monitoring compliance with minimum standards in the health sector and for processing complaints by patients.  The Directorate for Health and Social Affairs provides the central government’s main policy mechanism for encouraging the development of higher quality services, by organizing the development of guidelines, quality indicators, research efforts and administration of medical databases.</t>
  </si>
  <si>
    <t>WHO. European Observatory on Health Systems and Policies – The Health Care Workforce in Europe: Learning from experience. 2006</t>
  </si>
  <si>
    <t xml:space="preserve">The MoH considers education &amp; training as the key strategy for achieving self-sufficiency in HRH.   </t>
  </si>
  <si>
    <t>Yes, the quality of health series provided is an obstacle to the achievement of Peruvian health system goals. Initiatives such as the National Policy on Quality in Health (Política Nacional de Calidad en Salud – 2009) and the PLANSALUD recognize the need to develop capacity in services providers and heal workforce.</t>
  </si>
  <si>
    <t>not found</t>
  </si>
  <si>
    <t>Mentioned as a priority and strategic objective in the PNDS 2009-2018 - Creation of National Plan for HRH is one of the specific measures to be attained for health system reinforcement. (1)
Strategies were put in place for improving education of health professionals, namely increasing education institutions' production capacity: a) Opening of private education institutions; b) Creation of regional centres for health training (CRFS) aimed at paramedic professions, with the goal of recruiting health professionals living in their region of training and thus increasing health professionals' availability in the labour market; c) Financial incentives for public school teachers; d) Attribution of scholarships for students (2)</t>
  </si>
  <si>
    <t>(1) Ministère de la Santé et de la Prévention – Plan National de Développement Sanitaire 2009-2018 
(2) OMS – La fidélisation des personnels de santé dans les zones difficiles au Sénégal. OMS, 2010</t>
  </si>
  <si>
    <t>Quality of the health workforce is included as a priority in the HRH Strategy.</t>
  </si>
  <si>
    <t>Project Report: D26, HRH AND GHIS LITERATURE REVIEW FOR SOUTH AFRICA, 2011.</t>
  </si>
  <si>
    <t>There is a NHS Quality Plan for 2006 and 2010.</t>
  </si>
  <si>
    <t xml:space="preserve">Yes
One of the objective of the Strategic Plan for Fiscal Years 2010-2015 is to improve health care quality and patient safety http://www.hhs.gov/strategic-plan/stratplan_fy2010-15.pdf
</t>
  </si>
  <si>
    <r>
      <t xml:space="preserve">What evidence is available that the policy/strategy/plan addresses </t>
    </r>
    <r>
      <rPr>
        <b/>
        <sz val="12"/>
        <rFont val="Calibri"/>
      </rPr>
      <t>in-service education</t>
    </r>
    <r>
      <rPr>
        <sz val="12"/>
        <rFont val="Calibri"/>
      </rPr>
      <t>?</t>
    </r>
  </si>
  <si>
    <t>POL_20</t>
  </si>
  <si>
    <t>Almost all states have been addressing specialist shortages by providing doctors with short-term 18–24 week training courses in emergency obstetric care in- cluding Caesarean section and anaesthesia. (1)
NRHM has also intensified in-service training programmes for all health workers, shifting the focus from a routine theoretical training schedule to a more skill based and practical oriented training modules thus providing an opportunity to upgrade the skills and improve the performance of health workers. Training modules for some of the major training programmes based on the current health needs are Trainings for Integrated Management of Neonatal and Childhood Illnesses (IMNCI), RTI Management, Maternal Health and Family Planning etc. were revised. New training modules have also been developed for the Public health management and health information management system for critical human resources especially.(2)</t>
  </si>
  <si>
    <t>1)Sundararaman, T. &amp; Gupta, G., 2011. Indian approaches to retaining skilled health workers in rural areas. Bulletin of the World Health Organization, 89(1), pp.73–7.
2) Gupta, G. &amp; Sundararaman, T., 2006. Human Resource for Health: The Crisis, the NRHM Response and the Policy Options.</t>
  </si>
  <si>
    <t>National Health Training Centre provides various in-service training for the health professionals. In addition to these, five regional and one sub-regional training centres are also contributing major role in the development of health human resources in the public sector.
The   MoHP   has   been   working   in   collaboration   with   the   National   Health   Training   Centre   (NHTC)  and  other  stakeholders  to  improve  in-service  training  and  the   skills  of  providers  to   enhance  the  quality  of  care  provided.  Reviews  have  already  been  conducted  for  maternal   health   and   safe   motherhood   services   and   training   courses   have   been   strengthened   to   address  the  gaps  identified.    
With   support   from   the   NSI,   the   MoHP   and   NHTC   have   conducted   training   needs   assessments,  leading  to  the  creation  and  adoption  of  new  training  courses  (e.g.  Mid  Level   Practicum,  AA,  SBA  and  Biomedical  Technician  training)  for  mid  level  workers  and  SBAs,  and   the   introduction   of   a   distance   Continuing   Medical   Education   (CME)   course   for   doctors  82   However,  the  impact  of  these  initiatives  has  yet  to  be  evaluated.  Preliminary  findings  from   the  2011  Service  Tracking  Study  indicate  that  ANMs  and  AHWs  received  the  most  training  of   all  the  cadres  that  were  in  the  facilities  surveyed. (1)</t>
  </si>
  <si>
    <t>There is a Technical Training Unit of the DGHS which supports in-service training  in need assessment, curriculum development, in identifying training institutes and facilities, contracting out training (local &amp; abroad) and assigning different focal points for specific activities and evaluation- according to Strategic Plan for HPNSDP</t>
  </si>
  <si>
    <t>From the viewpoint of securing safe, secure, and high quality medical care for the public, administratively punished doctors, etc. are obliged to take re-education training to reconfirm their professional ethics and medical skills for providing competent and reasonable medical care.</t>
  </si>
  <si>
    <r>
      <t xml:space="preserve">MoHLW Japan. (2012). </t>
    </r>
    <r>
      <rPr>
        <i/>
        <sz val="12"/>
        <rFont val="Calibri"/>
      </rPr>
      <t>Annual Health, Labour and Welfare Report 2011-2012</t>
    </r>
    <r>
      <rPr>
        <sz val="12"/>
        <rFont val="Calibri"/>
        <scheme val="minor"/>
      </rPr>
      <t>.</t>
    </r>
  </si>
  <si>
    <t>Objective of the plan: "To develop curricula for in-service update courses for nurses and technicians, and implement in-service training regionally for all those whose skills are inadequate by 2016." The plan has a section recognizing need for in-service training. "There are considerable needs for curriculum upgrade and in-service training for specialist doctors, nurses, and technicians. In the Nursing and Midwifery MoPH Policy and Strategy there is a proposed plan – From this an in-house system for in-service training needs to be developed."</t>
  </si>
  <si>
    <t xml:space="preserve">In 2007-2008 the health indicator showed that a total of 1209 health professionals had obtained second degrees. Of these, a rather small number (20) were female. Most of the courses of study chosen (94% of all 1209) were in public health.
In Ethiopia, planning, coordination and quality of in-service training programmes for the main HRH categories is generally poor. There is little opportunity for young health professionals to benefit from continuing staff development. The introduction of new health worker cadres is high on the HRH agenda in Ethiopia and specific training programmes are underway to upgrade low- and mid-level professionals. HEWs are viewed as an important potential resource for the implementation of primary health care and for community development in the country. They are expected to mobilize the Ethiopian population around promotive and preventive health issues. Hence, there is a lot of enthusiasm and hope that HEWs will help ameliorate the HRH problem. So far they are seen to have played a very active role in addressing concerns related to HIV/AIDS, malaria, and tuberculosis, while their contribution to immunization and environmental health activities is immense. Ophthalmic nurses are currently being trained to perform cataract surgery. Health officers are expected to undergo specific training nationally in the near future in order to be able to perform emergency surgery, including emergency obstetric care. (1)
From HSDP IV: Ensuring that in-service training are standardized and support the health and management workforce career progression and skill development. </t>
  </si>
  <si>
    <t>Limited opportunities for training.</t>
  </si>
  <si>
    <r>
      <t xml:space="preserve">Sequira M, Espinoza H, Amador JJ, Domingo G, Quintanilla M, and de los S. T. (2011). </t>
    </r>
    <r>
      <rPr>
        <i/>
        <sz val="12"/>
        <rFont val="Calibri"/>
      </rPr>
      <t>The Nicaraguan Health System</t>
    </r>
    <r>
      <rPr>
        <sz val="12"/>
        <rFont val="Calibri"/>
        <scheme val="minor"/>
      </rPr>
      <t>. Seattle.</t>
    </r>
  </si>
  <si>
    <t>The In-service Training Policy requires that every health staff have access to at least one in-service training that is relevant to that person’s functions once every three years. However, owing to resource constraints, coverage of training is relatively low. The GHS and the teaching hospitals have developed in-service training policies, which have been in place for several years. In 1997 HRDD published an In-Service Training Policy. In fulfilment of this policy, a fairly robust In- Service Training program was developed with the assistance of Japan International Cooperation Agency (JICA). All training experiences of every health worker was documented in their individual logbooks, at the district level, regionally and nationally. These then were used to write Annual In-Service Training reports to update the training database and to correct any identified anomalies. However several lapses in the system of information flow had rendered the training information systemlargely out of date. Although training of health professionals has been a shared responsibility between the Ministries of Health and Education, there has not been clearly defined roles and collaboration. There is no comprehensive training policy to clarify roles and address issues.</t>
  </si>
  <si>
    <t>From Health Strategic Plan: Develop and implement comprehensive and coordinated approach to in-service training, beginning with a review of poli- cies and guidelines for continuing education and regular review of curriculum in order to ensure that it responds to the health needs of the people. Increase basic training provision for new midwives (promote active local recruitment of trainees) and strengthen the capacity and skills of midwives already trained through continuing education (implementation of midwifery review recommendations and the MoH Health Workforce Plan 2006-2015).</t>
  </si>
  <si>
    <t>Annually, each organization puts together a health workforce development plan, including planning for in-service training and continuing education. The in-service and continuing education discussed here has been divided into 3 parts- in-service training at work place, short course training and continuing education. The in-service training conducted at work place has mainly aimed to provide capacity building to improve the knowledge, attitude and skills of health workforce to be in line with local health services. This type of in-service training is conducted at the work place, ranging from 1-2 days to 3 months. The short course training, range from 1-2 days to 6 months, is mainly conducted by the training institutes, both public and private sectors. The health workforce can attend the course provided that is in line with the organisation needs and has been approved by the head of each organisation. Continuing education has been planned for each organisation. MoE has provided the continuing education ranging from bachelor degrees to post- doctoral degrees. The health workforce is allowed to attend continuing education in line with the organisational needs.</t>
  </si>
  <si>
    <t>WHO, 2010. Human Resources for Health Country Profile: Thailand.</t>
  </si>
  <si>
    <t xml:space="preserve">
There have been challenges in the coordination of post-basic and pre-service training. This training is also often
not driven by identified needs. The new ministerial strategic plans for MOPHS and MOMS address this issue and propose ways of improving coordination and linking the training to identified needs. 
There are Human Resources Development (HRD) and Continuing Professional Development (CPD) units within the two health ministries that are responsible for the training and development of health sector staff.
Training responsibility cuts across numerous departments and programmes in the health sector, however, and this perpetuates functional overlap, fragmentation and lack of coordination. The CPD and HRD units fall
under different directorates, with the result that most of the HRD function is of a fairly routine and operational nature (i.e., processing scholarships, training approvals, study fees, etc.) with little, if any, strategic focus.  
A Ministerial Training Committee is functioning at the central level and meets on a monthly basis to review training submissions, applications and sponsorship requests. In 2007 it announced that as of July, “approval of training will be subject to available replacement and that service delivery will not be compromised”. Training committees have also been established at district and provincial levels. These structures are intended to ensure that all district training submissions and plans are prepared, reviewed and forwarded to central MOH for approval through the Provincial Medical Officer (PMO).</t>
  </si>
  <si>
    <t>MOPH, MOMS. National Human Resources for Health Strategic Plan 2009 - 2012. Nairobi, Ministry of Medical Services, Republic of Kenya, 2009.</t>
  </si>
  <si>
    <t>Lacking of national standard for in-service training and sufficient investment. 
Measures of National Guidelines on the Mid-Long Term HRH Development (2011-2020): to improve the mechanism for pre-service, in-service and continuous education of GP. (1)
Intensity of primary health personnel training programs has been strengthened, which has helped in improving the quality of health personnel to some extent. Since the health system reform, with the support of government special funds, number of training activities in different forms has increased and the effect has been recognized to some extent. Pairing-assistance has also helped in improvement of quality of primary health personnel to a certain extent. More than half of the nurses and disease prevention and health care personnel in community and township health centers thought after the reform the number of training activities has increased. Most village doctors in village clinics thought after the reform the number of training activities has increased. But doctors in primary health institutions thought after the reform the number of training activities has decreased. compared with 2008, the percent of doctors in community health centers who considered training as effective has increased significantly and the percent of doctors, nurses and disease prevention and health care personnel in township health centers who considered training as effective has also increased significantly. (2)</t>
  </si>
  <si>
    <t>1) Zhang J. Management and Organization of Health Professionals, and Health Human Resource Management in China. Beijing, Health Human Resources Development Center, Ministry of Health, People’s Republic of China, 2012.
2)  CCHDS, CHMP. Functions and Human Resources of China’s Primary Health Care System in the Early Stage of Health Systems Reform. Beijing, Shandon, China Center for Health Development Studies, Peking University; Center for Health Management and Policy, Shandon University, 2011.</t>
  </si>
  <si>
    <t xml:space="preserve">Great focus on in-service training for nurses: In view of the shortage of numbers and quality of nurses and also providing incentives through academic up skilling, the Ministry of Health targeted a good number of training to be provided to nurses. According to 2011 report, More then 100 registered nurses underwent formal post-registration training; and continuous professional development was facilitated in all divisions targeting nurses. (1)
From strategic plan: MoH wants to introduce compulsory continued medical education (2). 
The government is currently focusing on retaining existing staff, training nurse practitioners, employing part-time highly skilled staff and increasing training opportunities for health professionals. (3)
MoH Corporate Plan includes mention of national in-service training plan. (4) </t>
  </si>
  <si>
    <t>1) MOH. Annual Report 2011. Suva, Ministry of Health, Government of Fiji, 2011.
2) MOH. Strategic Plan 2011-2015. Suva, Ministry of Health, Government of Fiji, 2011.
3) Dawson, A. et al., 2011. Human resources for health in maternal, neonatal and reproductive health at community level. A profile of Fiji, Sydney: Human Resources for Health Knowledge Hub and Burnet Institute.
4)MOH. Corporate Plan 2011. Suva, Ministry of Health, Government of Fiji, 2011.</t>
  </si>
  <si>
    <t>The Sudan FMOH recognizes the CPD as the cornerstone for health system reform and perceives it as a joint responsibility of the health workers and their employers. This is to improve job performance, quality and safety of health care and to reduce the costs of running health services through ongoing audit in CPD. Learning from the previous experience of other countries, the MOH has set up a unit for continuing professional development. Then in 2006 continuing professional development center was established as a national center working all over the Sudan. During the last four years about 674 training courses in different disciplines were held in addition to training of 32,902 trainees.
(HOWEVER, There is no nation-wide provision and management of in-service training. Due to absence of a comprehensive national policy and legal framework, there is no system to support or recognize participation of health workers in Continous Professional Development activities whether inside or outside the country. Certificates and credits gained from these activities do not usually count towards the promotion of individual health worker or inform, in a systematic manner, the integration of relevant expertise into the workplace. The setting in health services and educational facilities is not well prepared and adapted to running training activities. No clear system to delineate protected time for CPD during the working career of health staff and access to IT and a literature resource across institutions is in jeopardy).</t>
  </si>
  <si>
    <t xml:space="preserve">In the summary of the plan one of the strategies to achieve the target of the HRH plan is improving the HRH management. Under this strategy continued professional development, including in-service training is taken into account. </t>
  </si>
  <si>
    <t>In-service training systems are not up to the challenge of filling the pre-service gaps. Records of those who have been trained are often not available. Except for several regular in-service programmes for the nursing officers (technical &amp; managerial) almost all the other PSM categories do not have regular in-service training. For doctors, a programme on technical skill development, implemented by the SLMA and funded by the MOH, is in the pilot stage. In case of managerial skill development, there are some ad 40 hoc training programmes for different categories but no regular in-service programmes are available.</t>
  </si>
  <si>
    <t>In service education is adressed by the Basic Health Service project funded by USAID. 
The BHS project produced numerous training materials and conducted in-service courses for
health providers, primarily physicians and midwives but also nurses/nurse technicians and
technical assistants, to update their clinical skills. Several courses oriented supervisors and
managers on project activities. The training materials ranged from clinical management
guidelines to training-of-trainer (TOT) courses. All training was conducted in Arabic using local
resources from the universities, MOPHP, and a pool of providers and consultants. Every training
activity was facilitated by the BHS training advisor/coordinator. 
No evidence of in-service education conducted by government bodies or public agencies.</t>
  </si>
  <si>
    <t>USAID. Yemen Basic Health Services (BHS) Project: Mid-Term Evaluation. Washington D.C, United States Agency for International Development, 2009.</t>
  </si>
  <si>
    <t>The National HRH Plan includes in-service education among their strategic objectives. It points out the necessity to expand this type of education in order to achieve an adequate workforce in terms of quality and quantity and it sets a certain number of actions oriented to achieve this. (1)
The objectives of the continous education (CE) strategy include improving the consistency of CE courses, more equitable access to CE with clear criteria for the selection of participants, adapted teaching models and methodologies for the objectives of the training, improved quantity and quality of the faculty for CE, improved infrastructure, equipment and didactic materials, a system of cNOits linked to career progression. (2)</t>
  </si>
  <si>
    <r>
      <t xml:space="preserve">MISAU, 2008. </t>
    </r>
    <r>
      <rPr>
        <i/>
        <sz val="12"/>
        <rFont val="Calibri"/>
        <scheme val="minor"/>
      </rPr>
      <t>Plano Nacional de Desenvolvimento dos Recursos Humanos da Saúde 2008-2015</t>
    </r>
    <r>
      <rPr>
        <sz val="12"/>
        <rFont val="Calibri"/>
        <scheme val="minor"/>
      </rPr>
      <t>, Maputo, Mozambique. (1)
ICS Integrare, 2013. Mozambique Midwivery Workforce Assesment: document review. (2)</t>
    </r>
  </si>
  <si>
    <t xml:space="preserve">NO - Not found, the policies and strategies focus on continuing professional development or education </t>
  </si>
  <si>
    <t xml:space="preserve">Yes, The National Program for Professional Training and Reorientation in Health  (Pró-Saúde) main objective is to integrate teaching and service.
The Unified Health System Open University (UNA-SUS) goal is to meet the needs of training and education of the SUS through the distance education in the area of health services
</t>
  </si>
  <si>
    <t>Brasil. Ministério da Saúde. Ministério da Educação. Programa Nacional de Reorientação da Formação Profissional em Saúde – Pró-Saúde : objetivos, implementação e desenvolvimento potencial / Ministério da Saúde, Ministério da Educação. – Brasília : Ministério da Saúde, 2007. 86 p. : il. – (Série C. Projetos, Programas e Relatórios)</t>
  </si>
  <si>
    <r>
      <t xml:space="preserve">The NHS reform is based in improving the education and training of the health professionals. 
Main objectives: to Improve career support and access to careers in health for all parts of society and career opportunities for existing staff. 
Example: “HEE and the LETBs will play leading roles in delivering the objectives within this mandate. To achieve these objectives will require close partnership working with providers of education and those organisations commissioning and providing front-line NHS and public health services”.
There is the UK national specialist training programme for </t>
    </r>
    <r>
      <rPr>
        <b/>
        <sz val="12"/>
        <color indexed="8"/>
        <rFont val="Calibri"/>
        <family val="2"/>
      </rPr>
      <t>public health</t>
    </r>
    <r>
      <rPr>
        <sz val="12"/>
        <color indexed="8"/>
        <rFont val="Calibri"/>
        <family val="2"/>
      </rPr>
      <t xml:space="preserve">, which is open to anyone with the appropriate entry qualifications and the multi-disciplinary nature of the public health profession is widely supported.
</t>
    </r>
  </si>
  <si>
    <t>Health Lives, Healthy people: a public health workforce strategy available at https://www.gov.uk/government/uploads/system/uploads/attachment_data/file/197403/2900899_28781_Healthy_lives_v0.8.pdf</t>
  </si>
  <si>
    <t>No formal strategy identified</t>
  </si>
  <si>
    <t>Possible  evidence, in Hungarian.</t>
  </si>
  <si>
    <t>In Monitoring  the «Мanas taalimi» National Program implementation indicators</t>
  </si>
  <si>
    <t>A survey of GPs indicates a consensus on the inadequacy of medical training with regard to population needs and on the need for in-service and continuing education (Livre Blanc, p.8).</t>
  </si>
  <si>
    <t xml:space="preserve">"MoH will continuously assess and upgrade the infrastructure of the institutes in terms of physical structure, learning resources and the use of information technology. MoH believes that improved co-ordination between the in-service training co-ordinators and the training institutes helps in reducing the theory-practice gap, and urges all concerned to do their best to achieve it" </t>
  </si>
  <si>
    <t>Yes the in-service education is one of the strategies presented in the PLANSALUD</t>
  </si>
  <si>
    <t>Yes. Mentioned in the PNS 2009-2018</t>
  </si>
  <si>
    <t xml:space="preserve">Ministère de la Santé et de la Prévention – Plan National de Développement Sanitaire 2009-2018 </t>
  </si>
  <si>
    <t>Skills development strategies are being implemented (management training, PHC skills developmeny, CPD Programme,  launch of MEPI (PEPFAR). No information on its implementation.</t>
  </si>
  <si>
    <t>There is evidence for physicians. The participation rate of doctors in continuing medical education is very high (Pardell, Ramos et al. 1995; Saturno 1999). Until the late 1990s, training was offered by an array of public and private organizations. In 1998, a national commission was created to certify continuing training in the health sector, while in 2003 an accreditation organization was created.
No evidence for other cadres.</t>
  </si>
  <si>
    <r>
      <t xml:space="preserve">European Observatory on Health Systems and Policies. </t>
    </r>
    <r>
      <rPr>
        <i/>
        <sz val="12"/>
        <rFont val="Calibri"/>
      </rPr>
      <t>The Health Care
Workforce in Europe
Learning from experience. 2006</t>
    </r>
  </si>
  <si>
    <r>
      <t xml:space="preserve">What evidence is available that the policy/strategy/plan addresses workforce </t>
    </r>
    <r>
      <rPr>
        <b/>
        <sz val="12"/>
        <rFont val="Calibri"/>
      </rPr>
      <t>supervision</t>
    </r>
    <r>
      <rPr>
        <sz val="12"/>
        <rFont val="Calibri"/>
      </rPr>
      <t>?</t>
    </r>
  </si>
  <si>
    <t>POL_21</t>
  </si>
  <si>
    <t xml:space="preserve">HRH plan contains the following provision: ""Strengthen mechanisms to follow up and support health workers after training and to  evaluate the impact of the training on performance."
</t>
  </si>
  <si>
    <t>There is a line in the Strategic Plan for HPNSDP on the priority to "Defining the referral and supervision linkages between the various levels of care (District, Upazila, Union and Community) and spell out the responsibilities among all actors and stakeholders in order to ensure the necessary „unity of command‟."</t>
  </si>
  <si>
    <t xml:space="preserve">To assure deployment of doctors in underserved areas, regional health care councils are formed in each local government. Through the medical career support centers, which established in 30 local governments (as of April 2013), the councils collect the updated supply and demand status of doctors in each health facility and analyze them. The regional health care councils are responsible for making deployment plan, and implement the plan to secure workforces in their local area.  The councils are also requested to report for other health workforces. 
Available only in Japanese:
http://www.mhlw.go.jp/seisakunitsuite/bunya/kenkou_iryou/iryou/iryou_keikaku/dl/tsuuchi_iryou_keikaku.pdf
http://www.mhlw.go.jp/shingi/2004/11/dl/s1111-3e3.pdf
http://www.mhlw.go.jp/seisakunitsuite/bunya/kenkou_iryou/iryou/chiiki_iryou/
Evaluation is required for the resident doctors*. Training facilities, where the doctor belongs, are responsible for the supervision. As a result, around 60% of resident doctors are evaluated by the Evaluation System of Postgraduate Clinical Training (EPOC, http://epoc.umin.ac.jp (available only in Japanese)), while other resident doctors (40%) are under original evaluation system where affiliates.
*In Japan, doctors up to two years after obtaining the national medical license are called resident doctors.
Available only in Japanese: http://www.mhlw.go.jp/stf/shingi/2r9852000002uz8t-att/2r9852000002uzaa.pdf
For others such as regular doctors and nursing professionals, availability and its contents of the policy/strategy/plan of supervision depends on each health facility.  
Available only in Japanese:
http://www.jahmc.or.jp/JAHMC_Journal/PDF/201206_Okada.pdf
http://www.nurse.or.jp/nursing/practice/shuroanzen/chingin/02/01/01/01.html
</t>
  </si>
  <si>
    <t>From the plan: "Efforts will be made to promote a culture of quality throughout the sector, especially in health facilities, through leadership and good examples set in day-to-day work, strengthen the use of quality standards, and promote frequent supportive supervision."</t>
  </si>
  <si>
    <t>Objective of HSDP IV: to establish implementation of transparent and accountable Human Resource Management (HRM) at all levels.</t>
  </si>
  <si>
    <t xml:space="preserve">
No evidence found in the plan. 
</t>
  </si>
  <si>
    <t xml:space="preserve">Ministerio de la Salud Direccion de Recursos Humanos, 2010. Manual de Procedimientos Planificación y Programación de Recursos Humanos 
</t>
  </si>
  <si>
    <r>
      <t xml:space="preserve">One of the central goals stated in the Human Resource Policies &amp; Strategies for the Health Sector 2007-2011 Programme is to retain, distribute equitably and increase productivity of health workers </t>
    </r>
    <r>
      <rPr>
        <u/>
        <sz val="12"/>
        <rFont val="Calibri"/>
      </rPr>
      <t>by strengthening supervision</t>
    </r>
    <r>
      <rPr>
        <sz val="12"/>
        <rFont val="Calibri"/>
        <scheme val="minor"/>
      </rPr>
      <t>, refining compensation and incentive schemes and enhancing legislation and regulation</t>
    </r>
  </si>
  <si>
    <t>Health centres are overseen by district integrated supervision checklist teams and provincial and district hospitals. Operational district offices are overseen by integrated supervision checklist teams from the provincial health department.
This quality-assurance activity includes assessment of performance in a number of areas including administration (structure, infrastructure, HRH), accounting issues, technical issues and drug management (training, needs assessment, maternal health, infectious diseases and surgery). The integrated supervision-checklist team is comprised of two groups who have specialised skills. Supervision is conducted monthly and is funded by the Asian Development Bank. Supervision teams report on the weaknesses and strengths of health service implementation.
Health centre staff are mid-level practitioners (practise at a level between that of a nurse or midwife and that of a doctor). They are required to diagnose and treat within wellestablished limits in the form of protocols. The Health Sector Review recommends that internal contracting reform should be implemented in a stepwise fashion. This should increase accountability for the implementation of the HSP2 using an approach of performance incentives.</t>
  </si>
  <si>
    <r>
      <t xml:space="preserve">Dawson, A., Howes, T., Ith, P., Gray, N., &amp; Kennedy, E. (2011). </t>
    </r>
    <r>
      <rPr>
        <i/>
        <sz val="12"/>
        <rFont val="Calibri"/>
      </rPr>
      <t>Human Resources for Health in maternal, neonatal and reproductive health at community level - A profile of Cambodia</t>
    </r>
    <r>
      <rPr>
        <sz val="12"/>
        <rFont val="Calibri"/>
        <scheme val="minor"/>
      </rPr>
      <t>.</t>
    </r>
  </si>
  <si>
    <t>The supervision mechanisms have been in place, particularly under MoPH facilities. At sub-district and district level, a district network among secondary care- community hospital and primary care – health centers, has been set up at each district. The district health board has been established to oversee the district health system. Community hospitals, under the district health board, provide support in relation to financial, health workforce, technical issues, and medical supplies to health centers. At a higher level, the provincial hospitals have also served as referral hospitals and provided technical support to community hospitals.</t>
  </si>
  <si>
    <t>China's health sector lacks managers, quality assurance personnel, and other key groups. For example, whatever the role of the market and government in service delivery, a credible system of supervision and certification of provider competence is necessary. (1)</t>
  </si>
  <si>
    <t>1) Eggleston, K. et al., 2006. Health service delivery in China: a literature review. World Bank Policy Research Working Paper 39789. Available at: http://www.ncbi.nlm.nih.gov/pubmed/17880024.</t>
  </si>
  <si>
    <t>On management: As at January 2010, six senior executive posts (43%) and 25 medical officer posts (6%) were vacant, as were 81 administrative posts (25%; Asia Pacific Observatory on Health Systems and Policies 2011). The potential to fill these positions with suitably qualified and experienced people is constrained by PSC demands in other areas and a lack of health management training programs in Fiji. Programs offeNO at the University of the South Pacific in the 1980s and at the Fiji School of Medicine in recent years have been difficult to sustain, have not attracted strong academic staff and have not resulted in a trained health administration cadre. Senior executive positions are filled by professional staff, many having studied health management as a component of a Master of Public Health Degree at the University of New South Wales; and the PSC periodically provides training programs on government procedures. In 2002 and 2003 the Fiji Health Management Reform Project supported 80 MoH staff to attend a frontline management training course provided through the New Zealand Pacific Training Centre in Suva, although this hasn’t continued. 
As SDMOs and SDHSs manage the sub-divisional health system, the problem of improving management is linked to the difficulty in retaining clinical staff in rural areas. Emigration and a limited annual number of medical and nursing graduates has resulted in the employment of expatriate doctors at the sub-divisional level, the creation of a cadre of nurse practitioners and the need to increase medical training output. Little effort has been placed on providing management training to expatriate staff, some of whom experience language difficulties, while Bachelor of Medicine, Bachelor of Surgery graduates are exposed to basic management theory in their degree and learn the systems of government ‘on the job’.
Administrative staff are based in the sub-divisional offices, usually at the hospital, and conduct general administration, oversee budget processes, procurement, travel, information systems and manage the general staff. These administrative positions are common cadre positions filled largely by employees of the PSC. Good performing health administrators at the divisional and sub-divisional levels may be transferNO to the MoH headquarters or to other ministries, such as Foreign Affairs(1)
The Ministry of Health is currently reshaping its management structure in order to streamline its human resource management (AAAH 2009). (2)</t>
  </si>
  <si>
    <t>1) Asante A, Roberts G, Hall J. A review of health leadership and management capacity in Fiji. Sydney, Human Resources for Health Knowledge Hub, University of New South Wales, 2011.
2)Dawson, A. et al., 2011. Human resources for health in maternal, neonatal and reproductive health at community level. A profile of Fiji, Sydney: Human Resources for Health Knowledge Hub and Burnet Institute.</t>
  </si>
  <si>
    <t>Supervision systems and practices are always there in the Sudan health system. However, there are some problems in the area of supervising health workforce. One issue is the lack of frequent supervisory visits in particular to states and rural areas. One study found that only 33 percent of out reach health workers are adequately supervised (FMOH, 2004). Another shortcoming is the fact that supervisory visits are more like inspecting than supporting the health workforce.</t>
  </si>
  <si>
    <t>Badr E. Human Resources for Health (HRH) Strategic Work Plan for Sudan (2008-2012). Khartoum, World Health Organization; Federal Ministry of Health, Republic of Sudan, 2007.</t>
  </si>
  <si>
    <t>Strengthening supervision and quality control of HRH is one of the 6 strategies to achieve the target of the HRH plan. Supervision is conducted to improve individual working performance and health profession service by coaching career, enforcement of discipline, and health professional development. Quality control of HRH is conducted through competency assessment, certification, registration and licensing of qualified HRH.</t>
  </si>
  <si>
    <t>Strategic Objective 6 of HRH plan 2009-2018: Establish a performance management system for HRH to improve productivity and performance of health workers:  Develop performance management framework: 1) Develop capacities of senior managers to lead and implement performance management systems; 2) Use and integrate performance management tools for regular performance appraisals, supportive supervision and quality assurance. 3) Review all supervision schemes and develop a mechanism to provide supportive supervision.</t>
  </si>
  <si>
    <t>The low payment and low motivation conditions, as well as weakness in management skills and limited authority of the managers on human resources and budget control arefactors that affect on the bad situation of human Resources in Yemen. The absence of supervision and monitoring, lack of accountability principle, and quality management guidelines, weakness in legislation concerning duties and rights of health staff, as well sanctions for malpractice also participate in that frustrated situation. The plan also aims on regular monitoring and supervision of training.</t>
  </si>
  <si>
    <t xml:space="preserve">Supervision of health workers in Mozambique has improved in the last years as suggested by Chavane et al. (2013) who found that 73% of the workers observed (n=186) reported having been supervised in the six months before they were interviewed defining the supervision having at least done one of the following: checked records, observed health provider’s work, given verbal feedback, provided written comments, provided updates on administrative or technical issues or discussed problems </t>
  </si>
  <si>
    <t xml:space="preserve">Yes, The workforce supervision is among the strategies included in the plans/framework. For example, it is used as a strategy to reach objectives such as increasing productivity and building capacity, as presented in the HWA 2012- 213 plan.
</t>
  </si>
  <si>
    <t>Health Workforce Australia 2012-13:  Work Plan Final Version. Approved by the Standing Council on Health 10 August 2012. Health Workforce Australia</t>
  </si>
  <si>
    <t>Yes, The ProgeSUS main goal is to encourage good management practices and innovative actions for the work management at local levels.</t>
  </si>
  <si>
    <t xml:space="preserve">Brasil. Ministério da Saúde. Secretaria de Gestão do Trabalho e da Educação na Saúde, Departamento de Gestão e da Regulação do Trabalho em Saúde. Programa de qualificação e estruturação da gestão do trabalho e da educação no SUS – ProgeSUS / Ministério da Saúde, Secretaria de Gestão do Trabalho e da Educação na Saúde, Departamento de Gestão e da Regulação do Trabalho em Saúde. – Brasília: Ministério da Saúde, 2006. 60 p. : il. – (Série A. Normas e Manuais Técnicos) (Série Cadernos ProgeSUS; 1)
Brasil. Ministério da Saúde. Secretaria de Gestão do Trabalho e da Educação na Saúde, Departamento de Gestão e da Regulação do Trabalho em Saúde. Sistema Nacional de Informações em Gestão do Trabalho do SUS – InforSUS / Ministério da Saúde, Secretaria de Gestão do Trabalho e da Educação na Saúde, Departamento de Gestão e da Regulação do Trabalho em Saúde. – Brasília : Ministério da Saúde, 2006. 24 p.: il. – (Série A. Normas e Manuais Técnicos) (Série Cadernos ProgeSUS; 2)
[http://portal.saude.gov.br/portal/arquivos/pdf/cartilhainforsus.pdf]
</t>
  </si>
  <si>
    <t xml:space="preserve">YES.
As included in the Plan, HEE will work with LETBs and healthcare providers to deliver high quality clinical and public health placements through the engagement of employers and high quality supervision of students and trainees.
HRH Regulation, which is based on national level mandatory registration and professional self regulation,  is also under revision. New mechanisms are being introduced to increase the control over professionals, especially of doctors.
</t>
  </si>
  <si>
    <t>HEE. Workfroce Planning Guide. June 2013.
Health Lives, Healthy people: a public health workforce strategy available at https://www.gov.uk/government/uploads/system/uploads/attachment_data/file/197403/2900899_28781_Healthy_lives_v0.8.pdf</t>
  </si>
  <si>
    <t>"Within the framework of the recently established National Institute for Medicines and Healthcare Quality- and Organizational Development, an organizational unit should be established that deals with the professional and methodological control, analysis and harmonization of graduate, specialist and further education of health personel." - Semmelweis Plan</t>
  </si>
  <si>
    <t xml:space="preserve">There is no national HRH Plan.  Some evidence that Professional Councils, especially for doctors, exercise some supervision of the practice of their members (i.e. Ley Reglamentaria del Artículo 5º Constitucional). </t>
  </si>
  <si>
    <t xml:space="preserve">The Omanization policy has been a priority, but as the % of omani health workers reaches the policy goals, other problems are arising, such as the lack of specialits doctors and of nurses. </t>
  </si>
  <si>
    <t>Nothing specific.</t>
  </si>
  <si>
    <t>No plan</t>
  </si>
  <si>
    <r>
      <t xml:space="preserve">What evidence is available that the policy/strategy/plan addresses workforce </t>
    </r>
    <r>
      <rPr>
        <b/>
        <sz val="12"/>
        <rFont val="Calibri"/>
      </rPr>
      <t>'performance'</t>
    </r>
    <r>
      <rPr>
        <sz val="12"/>
        <rFont val="Calibri"/>
      </rPr>
      <t xml:space="preserve"> / 'performance management'?</t>
    </r>
  </si>
  <si>
    <t>POL_22</t>
  </si>
  <si>
    <t>One of the main NRHM strategies meant to address both retention and performance is to make new appointments on contractual terms, usually of one to three years duration. But whether less job security is the key to better performance is an open question.
Example of policy in Haryana: Since 2008 the recruitments are being done by a selection committee – Haryana staff selection commission through walk in interviews conducted on a regular basis which provide entry- not into contractual service like in the other states, but into regular service. Along with the new efficient recruitment process strategies like – (i) Higher compensation packages and incentives to match the packages offeNO by private sector and meet the opportunity cost of the doctor. (ii) Supportive and regular supervision (iii) empowering doctors with more control over budget for the institutional support. As a result of these strategies there is a massive reduction in the number of vacancies of doctors at public health facilities of Haryana.</t>
  </si>
  <si>
    <t>Gupta, G. &amp; Sundararaman, T., 2006. Human Resource for Health: The Crisis, the NRHM Response and the Policy Options.</t>
  </si>
  <si>
    <t>Motivation  and  performance  are  closely  linked.  A  study  of  motivation  among  health  workers   in  Nepal  identified  the  following  factors:  opportunities  for  training  and  further  study,  salary   and   incentives,   personal   factors   (such   as   safety,   communication),   leadership   and   management,   staff   quarters,   supportive   community,   recruitment   conditions   and   career   development   opportunities,   good   working   environment,   team   work   and   supportive   staff,   appreciation  and  recognition  of  work  and  supportive  supervision. The  findings  also  indicate   that  poor  career  prospects  and  a  lack  of  sanctioned  posts  were  key  demotivators  for  MDGPs   in  district  hospitals.   
Various   incentive   schemes   are   being   used   to   motivate   health   workers   and   improve   performance   and   productivity.   The   funds   for   the   free   delivery   policy   or   the   Aama   programme  was  reported  to  have  improved  morale  and  helped  the  number  of  staff  working   on  delivery  care  to  remain  stable  or  increase  in  some  facilities.  In  one  facility  the  attendance   of  staff  improved  because  the  facility  had  introduced  a  rule  that  any  staff  member  on  leave   for  more  than  2  weeks  did  not  get  a  share  of  the  incentive.  The  Aama  programme  was  also   reported  to  have  contributed  to  more  active  HFMCs  in  some  cases.
There   is   a   performance   management   system   in   operation   in   the   civil   service   and   some   sectors  and  ministries  such  as  Ministry  of  Finance  (MoF)  and  MoGA  are  implementing  it.  It  is   the   responsibility   of  each   sector   to  implement  and  adapt  the  system   to   its  own  needs.  A   recent  report  suggests  that  the  system  of  performance  based  incentives  in  place  in  MoGA  is   having   very   positive   results   on   performance,   particularly   with   staff   working   on   the   PIS,   evidenced  through  improved  and  updated  information  systems. A  performance  management  system  has  not  yet  been   implemented  within  the  MoHP.  But   the  NHSP-2  indicates  that  performance-based  and  retention-based  payment  systems  will  be   introduced  during  the   plan  period.  Incentive  packages   for  health  works  will be developed. (1)</t>
  </si>
  <si>
    <t>From Strategic Plan for HPNSDP, one of the priorities is "working out mechanism to scale up Individual Performance Management System (IPMS) covering more and more health institutions/ facilities; broaden concept of IPMS transforming it into Organizational Performance Management System (OPMS)"</t>
  </si>
  <si>
    <t xml:space="preserve">The revision of the Medical Care Act that took effect in April 2007 was intended to widen the scope of patient choice. There is a new requirement for all health care providers to report their performance indicators, such as the number of surgeries, to the prefecture government, and the prefecture governments are requested to publish information from the providers. </t>
  </si>
  <si>
    <r>
      <t xml:space="preserve">Tatara, K., &amp; Okamoto, E. (2009). Japan Health System Review. </t>
    </r>
    <r>
      <rPr>
        <i/>
        <sz val="12"/>
        <rFont val="Calibri"/>
      </rPr>
      <t>Health Systems in Transition</t>
    </r>
    <r>
      <rPr>
        <sz val="12"/>
        <rFont val="Calibri"/>
        <scheme val="minor"/>
      </rPr>
      <t xml:space="preserve">, </t>
    </r>
    <r>
      <rPr>
        <i/>
        <sz val="12"/>
        <rFont val="Calibri"/>
      </rPr>
      <t>11</t>
    </r>
    <r>
      <rPr>
        <sz val="12"/>
        <rFont val="Calibri"/>
        <scheme val="minor"/>
      </rPr>
      <t>(5), 1–164.</t>
    </r>
  </si>
  <si>
    <t>From the plan: "Health management and leadership training for health workers: In-service training of general managers and administrators in the central and provincial offices of MoPH through the Directorate of Capacity Building in GDHR."</t>
  </si>
  <si>
    <t xml:space="preserve">Nothing specific in the plan about this, although motivation and retention of human resources are mentioned as key objectives (see POL_18). </t>
  </si>
  <si>
    <t>Inadequate systems for monitoring and evaluation, have led to inconsistent levels of service, low morale in the sector, and a distribution of human resources that does not reflect regional needs.
Since 2010 there is a specific manual of the MINSA on 'performance management'. It is conceived as a tool to asses the performance of the health workforce at every level based on meritocratic standards. It indicates the procedures to achieve this goal in a very detailed way and it is in concordance with health national policy. (2)</t>
  </si>
  <si>
    <r>
      <t xml:space="preserve">Sequira M, Espinoza H, Amador JJ, Domingo G, Quintanilla M, and de los S. T. (2011). </t>
    </r>
    <r>
      <rPr>
        <i/>
        <sz val="12"/>
        <rFont val="Calibri"/>
      </rPr>
      <t>The Nicaraguan Health System</t>
    </r>
    <r>
      <rPr>
        <sz val="12"/>
        <rFont val="Calibri"/>
        <scheme val="minor"/>
      </rPr>
      <t>. Seattle.
Ministerio de la Salud Direccion de Recursos Humanos, 2010. Manual de Procedimientos de Gestión del Desempeño (2)</t>
    </r>
  </si>
  <si>
    <t>The MOH’s Human Resources for Health Directorate takes overall responsibility for performance evaluation</t>
  </si>
  <si>
    <t>The experience of contracting of health services and their management has demonstrated that of better pay for staff based on good performance provides a way forward for improving district and facility organizational management and delivery of care. Human resource strategies must therefore include a significant salary increase component within the framework of the health system consolidation package. These strategies will also need to include improved national human resource planning, special incentives for service provision in ‘hard to reach’ areas, and an effective in-service training system to which health partners will be asked to contribute to avoid fragmentation.</t>
  </si>
  <si>
    <t>Develop the supportive system to retain health personnel in organization and encourage health personnel to work effectively and satisfactory. 
Develop the effective motivation system relating to staff performance in order to motivate health personnel to work effectively by these following approaches:
1) Improve working condition
2) Improve personnel management system including career advancement.
3) Regulate and improve laws and regulations that hindered their job and functions.
Develop the model to work together between public and private sectors in utilization of HRH in order to use scarce resources effectively for the benefit of the people health.
Promote and support the local administrative organization to involve in HRH process ranging from planning, production, and employment which is in line with local health needs and that the national level provides support in term of knowledge and technology.
Manage and develop the appropriate relationship between health care providers and consumers and taking into account the equity principles and fairness to the providers as well as consumers in managing the complaints.</t>
  </si>
  <si>
    <t xml:space="preserve">
A key goal of this strategic plan is to improve health worker productivity through better management systems and practices.</t>
  </si>
  <si>
    <t>Measures of National Guidelines on the Mid-Long Term HRH Development (2011-2020): to innovate the Personnel Evaluation Mechanism and improve the evaluation indicators and models; to have a performance-related income system. (1)
Government subsidies have been based not on performance or throughput, but rather on staff numbers and the stock of beds. This encourages hospitals to expand their workforce and their bed stock, but not to improve the quality of their care or their efficiency. (2)
Primary health professionals are under high work intensity and pressure, but the motivation from the reform is limited. If things go on like this, it will affect the stability of the team and their work enthusiasm. Primary health professionals at all levels and of all types have been working overload in an abnormal work state, which causes them prone to job burnout and will also become the factor leading to health personnel team instability. (3)</t>
  </si>
  <si>
    <t>1) Zhang J. Management and Organization of Health Professionals, and Health Human Resource Management in China. Beijing, Health Human Resources Development Center, Ministry of Health, People’s Republic of China, 2012.
2)Eggleston K, Ling L, Qingyue M, Lindelow M, Wagstaff A. Health service delivery in China: a literature review. World Bank Policy Research Working Paper 3978. Washington D.C, The World Bank, 2006 doi:10.1002/hec.1306.
3) CCHDS, CHMP. Functions and Human Resources of China’s Primary Health Care System in the Early Stage of Health Systems Reform. Beijing, Shandon, China Center for Health Development Studies, Peking University; Center for Health Management and Policy, Shandon University, 2011.</t>
  </si>
  <si>
    <t xml:space="preserve">Probably this is one of the weakest areas in HRM in Sudan. Performance appraisal and productivity measures for the health workforce are not practised at most levels. Based on civil service rules, annual reports about performance of employees are to be submitted by line managers. These reports are based on subjective assessment of the employee line manager using a prescribed sheet that is sent to the personal file of the employee and used for promotion. In practice, these forms are actually filled by the employee him or herself and presented to the line manager to just sign it as a routine. 
The following strategies are expected to achieve this strategic objective:
- Developing systems for reducing staff absence Staff
- Increasing usage of effective job descriptions
- Developing a system for performance-based rewards and sanctions
- Developing revalidation system and assessment of health workers </t>
  </si>
  <si>
    <t>Strategic Objective 6 of HRH plan 2009-2018: Establish a performance management system for HRH to improve productivity and performance of health workers; Develop performance management framework: 1) Develop capacities of senior managers to lead and
implement performance management systems and 2) Use and integrate performance management tools for regular performance appraisals, supportive supervision and quality assurance. Furthermore, the plan defines to prepare guidelines and tools for the development and use of
HRH performance indicators to monitor health service activities and enhance management performance. Finally, the plan defines to develop a performance appraisal system and a reward mechanism.</t>
  </si>
  <si>
    <t xml:space="preserve">There is a Final Report/policy on workforce for Emergency Obstetric and Neonatal Care (2012). In the report there is evidence on performance management. The Ministry of Public Health and Population Policy is to increase the availability of
competent, responsive, motivated and productive health personnel. The general objective of the plan is to identify the need for a diploma training to expand Basic and Comprehensive Emergency Obstetric and Neonatal care services (it should develop a four-year training plan and budget) and to assess the available training capacity in terms of training sites and trainers. </t>
  </si>
  <si>
    <r>
      <t>MOPHP. Needs Assessment Study for the One-year Diploma Training of General Practitioners on Obstetrics, Neonatology and Anesthesiology, and of Nurses on Neonatology and Operating Theatre Nursing for EmONC Services in Yemen. Sanaâ</t>
    </r>
    <r>
      <rPr>
        <sz val="12"/>
        <rFont val="Calibri"/>
        <scheme val="minor"/>
      </rPr>
      <t>, Ministry of Public Health and Population, 2012.</t>
    </r>
  </si>
  <si>
    <t xml:space="preserve">The performance of health workers is meant to be evaluated on an annual basis through a tool developed by the civil service and focussed on issues such as punctuality or behaviour with the customer rather than on health service quality or efficiency. A revision of the performance management assessment system was undertaken in 2008 and a new mechanism was developed looking as aspects of efficiency and effectiveness. The new process had a goals and objectives evaluation approach. The new system was introduced in 2010 but managers implementing it are facing some difficulties due to the multiple tools and the fact that evaluations needs to be done in different times during the year </t>
  </si>
  <si>
    <t>Yes, The workforce performance is an apriority issue in the Australia HRH policy/strategy/plan.  Several Initiatives have been taken: inclusion of benchmarks and key performance indicators for workforce innovation and reform in the National Partnership Agreement on Hospital and Health Workforce Reform.</t>
  </si>
  <si>
    <t>Health Workforce Australia 2011: National Health Workforce Innovation and Reform Strategic Framework for Action 2011–2015</t>
  </si>
  <si>
    <t xml:space="preserve">Yes, PMAQ program, focus on primary health care area </t>
  </si>
  <si>
    <t>http://dab.saude.gov.br/portaldab/ape_pmaq.php</t>
  </si>
  <si>
    <t xml:space="preserve">Yes, The workforce 'performance' / 'performance managemen is a policy priority  in programs  such as “Programa del médico y enfermera de la familia”  MINSAP, 2011 “Programa del médico y enfermera de la familia” Editorial Ciencias Médicas, 2011
</t>
  </si>
  <si>
    <t xml:space="preserve"> MINSAP, 2011 “Programa del médico y enfermera de la familia” Editorial Ciencias Médicas, 2011</t>
  </si>
  <si>
    <t xml:space="preserve">YES
Work is in progress to design and develop a performance assurance framework. 
Professional development is required for the entire specialist public health workforce and will be supported through comprehensive appraisal and performance management systems linked to individual and organisational development needs. ´Healthy Lives, Healthy People' states that the future specialist workforce will be recognised for its expertise and professionalism. This involves maintaining high professional standards through CPD, a requirement for ongoing professional registration and demonstrating continued competence.
For all NHS workers, the Performance and Development Review (PDR) is a tool to 1) monitor employee performance and 2) identify individual areas of development to achieve the organizational objectives.
</t>
  </si>
  <si>
    <t>it is recognized that Working conditions of health professionals are in many aspects behind the level required by a safe, healthy and high quality care. The Semmelweis plan states that "All possible measures should be taken therefore to enable that professionals working in areas concerned can conduct their activities with state-of-the-art methods and at an appropriate professional level; they should be guaranteed appropriate protective equipment, a regular and continuous supervisory and, if needed, psychological support."</t>
  </si>
  <si>
    <t>In Monitoring  the «Мanas taalimi» National Program implementation indicators.  Research reports (Murzalieva. G. et al. (2012) Performance Evaluation of Narrow Specialists of Family Medicine  Centers)</t>
  </si>
  <si>
    <t xml:space="preserve">The MoH recognizes that management capacity is not sufficient and plans to scale-up the capacity of the École nationale de santé publique, formerly Institut national d'adiministration sanitaire </t>
  </si>
  <si>
    <t>The central government’s role in performance management is limited to the establishment and enforcement of guidelines and quality management. 
The Board of Health is responsible for monitoring compliance with minimum standards in the health sector and for processing complaints by patients.  The Directorate for Health and Social Affairs provides the central government’s main policy mechanism for encouraging the development of higher quality services, by organizing the development of guidelines, quality indicators, research efforts and administration of medical databases.</t>
  </si>
  <si>
    <t xml:space="preserve">There are several domains and objectives of the 7th five-year plan for health development, that the 8th plan followed through: Quality Assurance / Improvement And Patient Safety:  To establish and develop quality management systems in health care services; To ensure safety of patients and health care workers;  To improve satisfaction among users and providers of health care;  To achieve optimal utilization of resources; To train and qualify national Omani cadres to lead the quality assurance / improvement programmes in their regions;  To activate the system of decentralization; To ensure balanced distribution of various resources; </t>
  </si>
  <si>
    <t>THE SEVENTH FIVE - YEAR PLAN FOR HEALTH DEVELOPMENT (2006 – 2010) - The national strategic plan</t>
  </si>
  <si>
    <t xml:space="preserve">Yes the workforce performance has been addressed in the PLANSALUD as one of its objectives  </t>
  </si>
  <si>
    <t>Strategic thrusts for 2005-2010 include development of HRH policies and strategies to address outmigration; sustaining incentive mechanisms for HRH distribution and complementation in underserved areas; and making education, training and skills development more appropriate to local needs. The strategies that are being undertaken include, among others, the institutionalization of the HRH management and development system; improvement of the technical competence and relevant skills of health professionals through education and training; provision of targeted and performance- linked compensation benefits; strengthening of the coordination mechanism between the education sector, regulatory agencies and HRH users; and installation of an HRH information system.</t>
  </si>
  <si>
    <t>2013; http://globserver.cn/en/philippines/health; http://www.doh.gov.ph/content/national-objectives-health-2011-2016.html</t>
  </si>
  <si>
    <t>The PNDS 2009-2018 stresses the importance of promoting management based on results, which is one of the plan's strategic orientations. (1)
One of the recommendations of the USAID evaluation report is to put in place a performance evaluation system linking tasks performed with clearly predefined performance objectives, which is indicated as an important gap in the Senegalese health system. (2)</t>
  </si>
  <si>
    <t>Most private employers have performance management systems. The Public Service Regulations provide
for performance management too but they are generally poorly implemented.
Section 30 of the Public Service Administration provides for any public servant to undertake “Other remunerative work”. This is
known as RWOPS. The law prevents every employee from performing or engaging to perform
“remunerative work outside his or her employment in the relevant department, except with the written
permission of the executive authority of the department.”</t>
  </si>
  <si>
    <t>In 2006, a study  on current and future needs of physicians, by specialty was commissioned by the Ministry of Health to serve as a basis for planning.  It included some analysis of performance. The Ministry of Health plans to apply the model to nurses, but nothing similar is envisaged for other workers. This model exposed the gaps in information and the need for more reliable and complete data.
 The registry that it is planned to be implemmented by the end of the present years, will help to address performance issues more efficiently.</t>
  </si>
  <si>
    <t>Gilles Dussault, James Buchan, Walter Sermeus, Zilvinas Padaiga. Assessing future health workforce needs. POLICY SUMMARY 2. World Health Organization,  European Observatory on Health Systems and Policies. 2010.</t>
    <phoneticPr fontId="2" type="noConversion"/>
  </si>
  <si>
    <t xml:space="preserve">Yes
“In developing and selecting performance measures, HHS included broad health and human service impact measures as well as more intermediate processes and outcomes that have contributed to the achievement of long-term outcomes. As part of this process, HHS has developed an array of meaningful measures to track the new priorities and activities of the 
groundbreaking Patient Protection and Affordable Care Act (Affordable Care Act) (Public Law 111-148). This historic legislation provides an exciting performance management opportunity for HHS, and HHS is committed to using these measures to monitor our progress and to ensure that the promise of the Affordable Care Act is fulfilled for the American people.
HHS personnel regularly monitor more than a thousand performance measures to examine effectiveness and to improve program processes. 
This Strategic Plan includes a selection of important milestones and broad outcomes and provides links to performance measures to demonstrate progress.  
Among the performance measures monitored by the Department are several measures that support the Department's High Priority Performance Goals. These goals, established with the President's FY 2010 budget request, are a set of ambitious, but realistic, performance objectives that the Department will accomplish by the end of FY 2012. The HHS High Priority Performance Goals support, and are aligned with, the goals and objectives in the Strategic Plan.”
</t>
  </si>
  <si>
    <t>http://www.hhs.gov/strategic-plan/stratplan_fy2010-15.pdf</t>
  </si>
  <si>
    <r>
      <t xml:space="preserve">What evidence is available that the policy/strategy/plan addresses </t>
    </r>
    <r>
      <rPr>
        <b/>
        <sz val="12"/>
        <rFont val="Calibri"/>
      </rPr>
      <t>migration</t>
    </r>
    <r>
      <rPr>
        <sz val="12"/>
        <rFont val="Calibri"/>
      </rPr>
      <t xml:space="preserve"> of health workers?</t>
    </r>
  </si>
  <si>
    <t>POL_23</t>
  </si>
  <si>
    <t>There has been no systematic legal policy framework to deal with emigration out of the country. Despite ongoing debates, discourses, and perspectives, the Government of India does not have any comprehensive policy on labour migration or overseas employment, whether for skilled or unskilled workers.
Government of India has been laissez-faire regarding matters related to the migration of skilled labour. In order to facilitate the free movement of skilled manpower for overseas employment, the regulatory mechanisms in India have been progressively liberalized. Through periodical reviews, several categories of persons have been exempted from the requirement of obtaining emigration clearances and placed under emigration check not required category (ECNR category). All professional degree holders including health professionals such as doctors holding MBBS degrees or degrees in Ayurveda or Homeopathy, nurses possessing qualifications recognized under the Indian Nursing Council Act, 1947 are included in the ECNR category.
Due to several instances of treachery by recruitment agencies, the Emigration Act 1983 focuses a great deal on regulating overseas employment recruitment systems in India. Section</t>
  </si>
  <si>
    <t>Hazarika, I., Bhattacharyyab, S. &amp; Srivastavab, A., 2011. India Mobility of Health Professionals, New Delhi: Public Health Foundation of India.</t>
  </si>
  <si>
    <t xml:space="preserve">International migration mentioned several times as a problem throughout the HRH Strategic Plan but no specific strategy. </t>
  </si>
  <si>
    <t>Bangladesh Health Workforce Strategy 2008 includes as a priority "Develop a mechanism to constantly monitor the percentage of staffs migrating from their ongoing job along with identification of the multiple factors causing the migration and to address the factors through appropriate measures."</t>
  </si>
  <si>
    <t>MoHFW Bangladesh, Bangladesh Health Workforce Strategy 2008, 2008</t>
  </si>
  <si>
    <t>Traditionally, Japan has an immigration policy that does not accept immigrants for unskilled manual labour. However, in response to internationalization of the labour market as well as a growing need for care workers, Japan is beginning to open its doors to foreign nurses and care workers. First, the Philippines proposed Japan should accept their care workers in a negotiation in the bilateral Free Trade Agreement in November 2004. In September 2006, Prime Minister Koizumi and President Arroyo agreed the Economic Partnership Agreement to accept up to 400 nurses and 600 care workers once the agreement was ratified by the Philippine Senate. The treaty had not taken effect as of early 2008 because of the delay in ratification by the Philippine Senate. However, Japan and Indonesia ratified an Economic Partnership Agreement with the same provision in the summer of 2007 and Indonesia became the first country to “export” nurses and care workers to Japan. One condition of a working visa is that applicants must possess sufficient communication skills in Japanese.(1)
Graduates of foreign medical schools can also take the exam to become medical doctors if they pass a screening process administered by the Japanese government, but passing this screening is so difficult that only 20 to 30 graduates of foreign medical schools become doctors in Japan every year; the percentage of new doctors who attended school outside Japan is only about 0.3% per year (2). 
(3) No matter what the nationalities are, all nursing professionals who practice nursing/ midwifery in Japan have to have Japanese national licenses as is defined in the Act on Public Health Nurses, Midwives and Nurses of 1948.   Japanese government does not provide a special treatment (or limitation) to foreign health care workers.  
The process to acquire qualifications of candidacy for the examinations and criteria is as follows (available only in Japanese):
http://www.mhlw.go.jp/kouseiroudoushou/shikaku_shiken/kangoshi/jukenshikaku.html
The government of Japan promotes movement of nurses and certified care-workers, from abroad under the Economic Partnership Agreements (EPAs) within the Asia-Pacific region (Currently from the Philippines, Indonesia and Vietnam from 2014). Discrepancy does not exist between the Act on Public Health Nurses, Midwives and Nurses and the scheme. Many actions have been taken for the foreign health care workers such as equal treatment with the Japanese, and provision of training opportunities. To ensure profit for resource and destination countries, Japanese government provides human resource development assistances in developing countries while they acquire human resources for health in Japan.
http://www.kantei.go.jp/foreign/kan/topics/20101109basicpolicyepa.pdf</t>
  </si>
  <si>
    <r>
      <t xml:space="preserve">1) Tatara, K. &amp; Okamoto, E., 2009. Japan Health System Review. </t>
    </r>
    <r>
      <rPr>
        <i/>
        <sz val="12"/>
        <rFont val="Calibri"/>
      </rPr>
      <t>Health Systems in Transition</t>
    </r>
    <r>
      <rPr>
        <sz val="12"/>
        <rFont val="Calibri"/>
        <scheme val="minor"/>
      </rPr>
      <t>, 11(5), pp.1–164.
2) Takata, H. et al., 2011. The current shortage and future surplus of doctors: a projection of the future growth of the Japanese medical workforce. Human resources for health, 9(1), p.14. 
3) Personal communication from Masa Jimba, University of Tokyo
Cabinet of Japan, 2010. Basic Policy on Comprehensive Economic Partnership.</t>
    </r>
  </si>
  <si>
    <t xml:space="preserve">Nothing in the plan about this. </t>
  </si>
  <si>
    <t>Migration of the health workforce is taken into account as part of the future projections on the equilibrium between the supply and the demand of health resources (1). To regulate migration of the workforce is also an explicit goal of the Regional HRH Measurement of Goals for 2011-2015 in Nicaragua that is supossed to guide practical and specific HRH policies. (3)
However, employment conditions, and specially low salary in comparison to other South American countries, make it difficult to achieve  this goal (2).</t>
  </si>
  <si>
    <t>Ministerio de la Salud Direccion de Recursos Humanos, 2010. Manual de Procedimientos Planificación y Programación de Recursos Humanos (1) 
Sequira M, Espinoza H, Amador JJ, Domingo G, Quintanilla M, and de los S. T. (2011). The Nicaraguan Health System. Seattle (2)
Ministerio de Salud. (2011). Medicion de las metas regionales de recursos humanos para la salud 2011-2015 en Nicaragua. (3)</t>
  </si>
  <si>
    <t>Government sharply increased the salaries of health workers across board in 2006. There are indications that migration of health workers out of the country has reduced considerably following the salary increases in 2006. The reversed migration is also attributed to the vehicle hire purchase scheme introduced by the government for health workers, and the establishment of post basic diploma programmes and postgraduate specialisation programmes for nurses and doctors respectively.</t>
  </si>
  <si>
    <t>No evidence found in the strategy plan on migration of health workers.</t>
  </si>
  <si>
    <t xml:space="preserve">In relation to migration, international migration is rare. Immigration of the health workforce into Thailand has been averted by the Thai professional licences- where one needs to pass the professional licence examination in Thai language to be able to practice in Thailand. </t>
  </si>
  <si>
    <t>A) Data from the Kenya Nursing Council indicates that many nurses have left or are planning to leave Kenya for work overseas. Between 2002 and 2008, some 5,883 nurses applied to have their certificates validated to enable them to
work for employers overseas, with 86% of the requests from the United States and UK. 
The available out-migration data have significant gaps, especially as they do not give numbers of nurses who actually left the country. Out-migration data are also not available for other cadres such as doctors, dentists and pharmacists.
B) A total of 175 doctors and 22 dentists trained outside of Kenya were added to the registry between 2003-2007, for an average of 35 doctors and 4 dentists per year. For doctors and dentists trained outside of Kenya, 94% are Kenyan, which bodes well for retention within Kenya’s medical workforce. Six countries account for 74% of the medical professionals trained outside of Kenya, with the majority trained in Russia (27%), 12% in Turkey, 12% in Uganda, 11% in Tanzania, 6% in Pakistan, and 6% in India.</t>
  </si>
  <si>
    <t>MOPH, MOMS. National Human Resources for Health Strategic Plan 2009 - 2012. Nairobi, Ministry of Medical Services, Republic of Kenya, 2009.
B) Kenya Health Workforce Project. Kenya’s Health Workforce Training Capacity: A Situation Analysis. 2010.</t>
  </si>
  <si>
    <t>Measures of National Guidelines on the Mid-Long Term HRH Development (2011-2020): to provide preferential policies for overseas scientists to work in China (goal is to strengthen senior health professionals).  (1)
Evidence of some positive initiatives to try to halt brain drain: researchers in China and abroad have recently developed an innovative approach to offering world-class graduate education in China. With funding from the Chinese Academy of Sciences, the Shanghai Institute for Biological Sciences offers a year-long course in molecular and cell biology for 200 students. The course is conducted in Chinese by 25 Chinese faculty members: 10 of whom are based in China and 15 of whom are based in the United States. The sum of US$ 20 000 covers the expenses of the 15 guest lecturers who each participate for one week. Though still evolving, this approach to creating targeted educational opportunity together with political decision and investment in science and technology infrastructure pro- vides a good example of a resourceful way of redirecting the brain drain. (2)</t>
  </si>
  <si>
    <t>1) Zhang J. Management and Organization of Health Professionals, and Health Human Resource Management in China. Beijing, Health Human Resources Development Center, Ministry of Health, People’s Republic of China, 2012.
2) Saravia NG, Miranda JF. Plumbing the brain drain. Bulletin of the World Health Organization 2004; 82: 608–15.</t>
  </si>
  <si>
    <t>Emigration and a limited annual number of medical and nursing graduates has resulted in the employment of expatriate doctors at the sub-divisional level. Little effort has been placed on providing management training to expatriate staff, some of whom experience language difficulties. (1)
The MoH has employed a number of strategies to counteract doctor shortages, exacerbated by emigration of Fijian doctors. These include recruitment of foreign doctors, who now fill 25% of health centre medical posts. The first group of expatriate doctors was recruited in the mid-1990s from China, Burma and the Philippines. Some of these were found to be unsuitable, particularly due to communication difficulties (Naidu 1997). At the same time, a small number from Britain and Australia were recruited through development assistance schemes. In 2010, the MoH employed 55 expatriate doctors from Bangladesh, Burma, China, India, Nigeria, Pakistan, Philippines and from other Pacific island countries, some of whom have acquired Fijian citizenship. 
The MoH has a policy to progressively reduce the proportion of expatriate staff as more trained local staff become available.(2)</t>
  </si>
  <si>
    <t>1) Asante A, Roberts G, Hall J. A review of health leadership and management capacity in Fiji. Sydney, Human Resources for Health Knowledge Hub, University of New South Wales, 2011.
2) Asia Pacific Observatory on Health Systems and Policies. The Fiji Islands Health System Review. Health Systems in Transition 2011; 1.</t>
  </si>
  <si>
    <t>HRH Strategic Plan aknowledges emigration of the HRH staff as a major problem but it does not specify any mechanism to solve it. (1,2)</t>
  </si>
  <si>
    <t>Badr E. Human Resources for Health (HRH) Strategic Work Plan for Sudan (2008-2012). Khartoum, World Health Organization; Federal Ministry of Health, Republic of Sudan, 2007. (1)
FMOH. National Human Resources for Health Strategic Plan for Sudan 2012-2016. Khartoum, Federal Ministry of Health, Government of Sudan. Directorate General of Human Resources for Health Development, 2012. (2)</t>
  </si>
  <si>
    <t>A) Based on Article 29 clause (1) Law number 29 year 2004 regarding Medical Practice, every doctor and dentist conducting medical practice in Indonesia obliges to have registration letter. Education and training led by overseas doctor and dentist in transfer of knowledge and technology for a certain period of time do not require Registration Letter, but they must obtain approval of the Indonesian Medical in accordance with Article 32 clause (2), clause (3), and clause (4) Law  Number 29 year 2004 regarding Medical Practice. 
Based on Regulation of Indonesian Medical Council number 1 year 2005 regarding Doctor and Dentist 's Registration in transition period, the application for obtaining Indonesian Medical Council’s  approval for overseas doctor and dentist to conduct education and training in terms of transferring knowledge and technology should be proposed by the accredited education institution. After the transition period ended in April 30 2007, this Decree needs to be amended in accordance with related stakeholders’ suggestion. 
The Indonesian Medical Council as an independent's organization with regulatory function needs to reconstruct the procedure to approve the overseas doctor and dentist who will provide education and training in terms of transfer of change science and technology for certain period of time.
B) As for Indonesia, international migration is not a new issue particularly for nurses. Nurses have sought employment abroad for many reasons, including high unemployment in the health care labour market within country. Several countries have been offering opportunities for nurses to work there. For example Japan through Indonesia Japan Economic Partnership Agreement (IJEPA) required about 1000 Indonesian nurses. Up to year 2011, there were 363 Indonesian nurses sent to work as nurses/assistant nurses in Japan under IJEPA framework. Indonesia is a potential market for international nurse migration. So far in 2009 there were approximately 2892 nurses work in United Emirate Arab, United State of America, Saudi Arabia, Kuwait, the Netherlands, Singapore, Japan, and Norway.</t>
  </si>
  <si>
    <t>A) Indonesian Medical Council. Decree of Indonesian Medical Council regarding Manual for Indonesia Medical Council's Approval on Overseas Doctor and Dentist to Conduct Education and Training in Terms of Transfer of Knowledge and Technology. 2007.
B) WHO. Human Resources for Health Country Profile: Indonesia. Manila, World Health Organization Regional Office for South-East Asia, 2011.</t>
  </si>
  <si>
    <t>Other data on personnel such as on retirement dates, migration etc are not available to analyze attrition rates.</t>
  </si>
  <si>
    <t>No evidence found. This is not an issue in Mozambique, migration is negligible</t>
  </si>
  <si>
    <t xml:space="preserve">Yes , The migration of health workers is a topic addressed through the policy/strategy/plan such as HW plan 2012-2013. The first objective is to Build Capacity,  “Building capacity by delivering more workforce, fit for purpose, more quickly and efficiently.” Also, amongst its strategies is “Creating a more efficient migration pathway”. 
</t>
  </si>
  <si>
    <t>Health Workforce Australia  2012-13 Work Plan)</t>
  </si>
  <si>
    <t>Yes, although it was not found a policy/strategy or plan that addresses migration, there is an initiative  "Mercosur Permanent Forum for Health Work" and the programme “More Doctors”, recently launched, wich fosters national and overseas recruitment of doctor to work in areas with shortage of professionals.</t>
  </si>
  <si>
    <t>Brasil. Ministério da Saúde: Mercosul.  Portal da Saúde 2013.
[http://portal.saude.gov.br/portal/saude/profissional/visualizar_texto.cfm?idtxt=27166&amp;janela=1]
and http://portalsaude.saude.gov.br/portalsaude/index.cfm?portal=pagina.visualizarArea&amp;codArea=417</t>
  </si>
  <si>
    <t xml:space="preserve">YES
Not included currently in the HEE plan, and the level of international recruitment is muh lower than  it was in the middle of the last decade,  but there are many mechanisms and policies that address migration of health professionals.
International recruitment: The Home Office of NHS Employers “has introduced a number of changes to the immigration system governing the way individuals from outside the European Economic Area (EEA) and Switzerland can work, train or study in the UK. Many of the changes are now in place, affecting all organisations that recruit migrant workers. They include tough measures to prevent illegal working and a limit on the number of migrants that organisations can employ under Tier 2 of the points-based system” (NHS Employers website).*1
“The Department of Health in England has a Code of Practice on International Recruitment. The Code requires National Health Service employers not to actively recruit from developing countries, unless there is government- to government agreement. It also lists approved recruitment agencies”.*2
“Bilateral agreements to recruit health workers; one example was that, now completed,  between England and Spain to encourage Spanish nurses to work in England”.*2
</t>
  </si>
  <si>
    <t xml:space="preserve">http://www.nhsemployers.org/RECRUITMENTANDRETENTION/INTERNATIONALRECRUITMENT/Pages/Homepage.aspx*1
Buchan, J. (2006). Health worker migration in Europe: assessing the policy options. Migration and Health. Eurohealth Vol 13 No 1.
Department of Health. Code of Practice for the International Recruitment of Healthcare Professionals. London: Department of Health, 2004. Available at http://www.dh.gov.uk/en/Publicationsandstatistics/Publications/PublicationsPolicyAndGuidance/ DH_4097730
Commonwealth Secretariat. Commonwealth Code of Practice for the International Recruitment of Health Workers. London: Commonwealth Secretariat, 2003.
Available via http://www.thecommonwealth.org/Internal/34042/human_resources_for_health/
Edited by Matthias Wismar, Claudia B. Maier, Irene A. Glinos, Gilles Dussault, Josep Figueras. Health professional mobility and health systems. Evidence from 17 European countries.2011.
</t>
  </si>
  <si>
    <t>France has no policy of active recruitment of health personnel from other countries. 7,4% of practising doctors are foreign-trained. The number of health professionals with foreign diplomas practising in France is increasing, especially for physicians. (1)
No formal strategy identified.</t>
  </si>
  <si>
    <t>(1) Centre d'Analyse Stratégique - La mobilité internationale des professionnels de santé: quels enjeux pour le système de soins français? 2012</t>
  </si>
  <si>
    <t>So that the highest possible number of health personel working abroad would return home, resuming their careers in Hungary in the health care system should be facilitated by e.g. accepting or acknowledging periods of post-graduate specialist training abroad in the course of registration in the Operational Registry. (There is no evidence of implementation of this policy, at least, in english)</t>
  </si>
  <si>
    <t>Migration is an issue. One report on why doctors migrate (Kojokeev, K., Murzalieva G., Manjieva E., (2008) Why are our doctors leaving? Exploring the reasons behind migration of medical  personnel in Kyrgyzstan , Bishkek, HPAC, Policy Research Paper No  51). Incentives to retain health workers, but system stopped in 2011.</t>
  </si>
  <si>
    <t xml:space="preserve">Migration is one if their biggest challenges. Specific policies on HRH migration were not found. 
</t>
  </si>
  <si>
    <t>http://www.wto.org/indexsp.htm</t>
    <phoneticPr fontId="2" type="noConversion"/>
  </si>
  <si>
    <t>None</t>
  </si>
  <si>
    <t xml:space="preserve">Due to current and future estimated needs for health professionals in Norway, particularly in certain professional cadres, and "in light of the demographic development, Norway among others has a need for immigration in order to cover future labour needs". (1) In fact, it has been categorized has having high reliance on foreign medical doctors. (4)
Thus immigration, recruitment of health personnel from low income countries and international flows of health workers are issues of concern for the Norwegian government, due to their impact on health services. (2) (3)
In 2006, at the initiative of the Norwegian Foreign Minister at the time, the Global Health and Foreign Policy Initiative was formed together with foreign ministers from Brazil, Indonesia, Senegal, South Africa, and Thailand. One of their 10 priority areas for action is "Human resources for health and foreign policy", which has implications for Norwegian internal and aid HR policies. (1)
Norway has committed to adopt a policy that can stem the flow of qualified health workers from poor countries. Moreover, arrangements have been made to develop compensation mechanisms for the country of origin that can be initiated when qualified personnel from developing countries come to rich countries such as Norway to work. (1)
</t>
  </si>
  <si>
    <t>(1) Ministry of Foreign Affairs – Coherent for development? How coherent Norwegian policies can assist development in poor countries. Chapter 9: Migration policy. 2008
(2) Ministry of Health and Care Services – Proposition to the Storting No. 1 (2006-2007) Chapter 6: National Health Plan for Norway (2007-2010).
(3) Ministry of Health and Care Services – Report to the Storting (white paper) Summary: National Health and Care Services Plan (2011–2015)
(4) Dussault, G.; Perfilieva, G.; Pethick, J. - Implementing the WHO Global Code of Practice on International Recruitment of Health Personnel in the European Region. Malta, 11 September 2012.</t>
  </si>
  <si>
    <t>The main goal of the Omanization policy was to produce and retain omani health workers, giving them good work conditions and salaries. The immigration of workers to Oman is controlled by the MoH . The out migration is not an issue.</t>
  </si>
  <si>
    <t xml:space="preserve">Although policies that presented the professional migration among other issues were found, no evidence on strategies to address it. 
</t>
  </si>
  <si>
    <t>There is are "innovative programmes" in nursing care delivery aiming to draw upon the pool of nurses unable to find work domestically  in underserved and rural areas of the Philippines. The higher utilization of nurses intends to revert the out migration flow, but as numbers of graduate nurses are too high, these policies may not be enough to minimize the impact of nurses' migration.</t>
  </si>
  <si>
    <t>2013; http://globserver.cn/en/philippines/health</t>
  </si>
  <si>
    <t>Emigration of health personnel to countries like France is an important issue.  Strategies have been implemented for workforce retention (particularly in rural and underserved regions), but also for encouraging the immigration of professionals from other countries (mainly in the context of the West African Economic and Monetary Union - UEMOA). (1)
Senegal has signed bilateral cooperation agreements with France on "concerted management of migratory flows" (2)</t>
  </si>
  <si>
    <t>(1) OMS – La fidélisation des personnels de santé dans les zones difficiles au Sénégal. OMS, 2010
(2) Dambisya, Y.M. [et al.] - Literature review on codes of practice on international recruitment of health  professionals in global health diplomacy. 2013</t>
  </si>
  <si>
    <t>Recruitment of foreign professionals: current national NDoH policy is to limit recruitment of foreign doctors to a maximum of 6% of the medical workforce and only to use country-to-country agreements. Priority has been given to recruitment of Cuban doctors for South Africa and training of medical students in Cuba, based on a bilateral government-to-government agreement. Bilateral agreements also with Iran, Tunisia, Germany and the United Kingdom. These latter agreements have not been fully activated.</t>
  </si>
  <si>
    <t xml:space="preserve">The HRH Strategic Plan, 2011
</t>
  </si>
  <si>
    <r>
      <rPr>
        <sz val="12"/>
        <rFont val="Calibri"/>
      </rPr>
      <t>Spanish legislation allows a maximum of 10%of non-EU doctors in new residency positions. However, there is no limit for those already studying in Spain or who have a residence permit. The system does not capture how many of them studied medicine in their own country.  Foreign doctors fill positions that Spanish health workers have left, especially as rural doctors. 
Legislation to restrict recruitment from overseas is ineffective, regions compete with one another for staff and efforts to limit emigration have been so far unsuccessful.</t>
    </r>
    <r>
      <rPr>
        <u/>
        <sz val="12"/>
        <color indexed="12"/>
        <rFont val="Calibri"/>
        <family val="2"/>
      </rPr>
      <t xml:space="preserve">
</t>
    </r>
  </si>
  <si>
    <t xml:space="preserve">ADDRESSING THE GLOBAL HEALTH WORKFORCE CRISIS: CHALLENGES FOR FRANCE, GERMANY, ITALY, SPAIN AND THE UK. PUBLISHED BY ACTION FOR GLOBAL HEALTH IN JANUARY 2011
http://www.fpfe.org/la-migracion-de-trabajadores-sanitarios-deja-sin-atencion-a-muchas-comunidades/
</t>
    <phoneticPr fontId="2" type="noConversion"/>
  </si>
  <si>
    <t xml:space="preserve">Yes “Until the enactment of the Patient Protection and Affordable Care Act (PPACA) in 2010, the federal government had not exercised much oversight in employment conditions of international nurse graduates.” “Finally, bilateral policy approaches to dealing with healthcare work force issues has the potential to defray costs and open new avenues for economic development, as well as combat nursing and physician shortages. US policies designed to address health care in border regions and health workforce issues impact both countries. Some examples are the North American Free Trade Agreement (NAFTA) and other bi-national economic initiatives, which have resulted in a dramatic increase in cross-national certification and training of health professionals.” Mobility of Health Professionals (MoHProf). National profile of migration of health professionals – UNITED STATES PUBLIC HEALTH INSTITUTE,OAKLAND, CALIFORNIA 2011 http://www.mohprof.eu/LIVE/DATA/National_profiles/national_profile_USA.pdf
“ Key stakeholders have explained that the US federal government and the US Department of Health and Human Services are the two most influential entities from a policy perspective. Both are responsible for overseeing healthcare legislation. State governments also maintain state health departments, and local governments have their own health departments, usually branches of the state health departments. Regulations of a state board of health or department may have executive and policy strength to enforce state health laws. State governments seem to have assumed major responsibility for policies and programs designed to assure an adequate supply and distribution of health workers in each of their states. State-level programs and policies include funding for health professions education, Medicaid reimbursement policies, and the regulation of health professionals.” Mobility of Health Professionals (MoHProf). National profile of migration of health professionals – UNITED STATES PUBLIC HEALTH INSTITUTE,OAKLAND, CALIFORNIA 2011 http://www.mohprof.eu/LIVE/DATA/National_profiles/national_profile_USA.pdf
</t>
  </si>
  <si>
    <t>Mobility of Health Professionals (MoHProf). National profile of migration of health professionals – UNITED STATES PUBLIC HEALTH INSTITUTE,OAKLAND, CALIFORNIA 2011 http://www.mohprof.eu/LIVE/DATA/National_profiles/national_profile_USA.pdf</t>
  </si>
  <si>
    <r>
      <t>What evidence is available that the country and/or the policy/strategy/plan addresses the</t>
    </r>
    <r>
      <rPr>
        <b/>
        <sz val="12"/>
        <rFont val="Calibri"/>
      </rPr>
      <t xml:space="preserve"> WHO Code of Practice on International Recruitment of Health Personnel</t>
    </r>
  </si>
  <si>
    <t>POL_24</t>
  </si>
  <si>
    <t>Japan has designated a national authority on the implementation of the WHO Global Code of Practice and completed and returned the national reporting instrument.</t>
  </si>
  <si>
    <t>Siyam A, Zurn P, Rø C, et al. Monitoring the implementation of the WHO Global Code of Practice on the International Recruitment of Health Personnel. Bulletin of the World Health Organization 2013.</t>
  </si>
  <si>
    <t>Nicaragua meets the ethical requirements on international recruitment of the health workforce. Nicaragua exports workforce to other countries despite its deficit of HRH.</t>
  </si>
  <si>
    <r>
      <t xml:space="preserve">Ministerio de Salud. (2011). </t>
    </r>
    <r>
      <rPr>
        <i/>
        <sz val="12"/>
        <rFont val="Calibri"/>
      </rPr>
      <t>Medicion de las metas regionales de recursos humanos para la salud 2011-2015 en Nicaragua</t>
    </r>
    <r>
      <rPr>
        <sz val="12"/>
        <rFont val="Calibri"/>
        <scheme val="minor"/>
      </rPr>
      <t>.</t>
    </r>
  </si>
  <si>
    <t xml:space="preserve">Ghana has designated a national authority on the implementation of the WHO Global Code of Practice. </t>
  </si>
  <si>
    <t>Following the Code’s adoption in Thailand, the country’s human resource committee appointed a national multisectoral subcommittee to oversee implementation of the Code by all relevant international partners.</t>
  </si>
  <si>
    <t>The Kenyan government, in collaboration with other stakeholders, is working on a reform agenda that aims to strengthen health systems including measures for health personnel development -recruit more health personnel, improve distribution, motivation and retention. The GTZ Health Sector Programme is supporting the reform agenda in the Kenyan health sector aimed at health systems strengthening through financial and technical assistance. These Codes will assist Kenya in addressing personnel shortage through international cooperation for personnel recruitment and/or regulating personnel migration to other countries from Kenya.
B) The recruitment of HealthWorkers in the Public Sector is guided by existing statutes namely the
Public Service Commission Act cap 190 and the Employment Act cap 409 laws of Kenya among
others. The Public Service Commission of Kenya is responsible for hiring of all staff. However
the Commission has delegated its powers to Authorised Officers with respect to the hiring of non
management and lower technical staff in grades “H” and below. Recruitment is essential on
competitive basis.</t>
  </si>
  <si>
    <t>A) GIZ Health Sector Programme Blog. WHO Global Code of Practice on International Recruitment of Health Personnel. 2010.http://www.gtzkenyahealth.com/blog3/?p=5395 (accessed 23 Jul2013).
B) Africa Health Workforce Observatory, 2009. Human Resources for Health Country Profile Kenya.</t>
  </si>
  <si>
    <t xml:space="preserve">Personal communication from Graham Roberts. </t>
  </si>
  <si>
    <t>The National Human Resources for Health Observatory - Sudan (NHRHO - Sudan) is pleased to announce that it has been designated by the FMOH as the national authority that liaises with WHO on migration information as part of the follow up work on the implementation of the Global Code of Practice on International Recruitment of Health Personnel adopted by the WHA last year.</t>
  </si>
  <si>
    <t>Badr E, Abdu A, Abdalla FM, Abuagla AS, Yousif N, Eltegani H. The expanding role of HRH department: an era of health workforce prioritization. The Bulletin of the National Human Resources for Health Observatory - Sudan 2011; 3.</t>
  </si>
  <si>
    <t>Indonesia has designated a national authority on the implementation of the WHO Global Code of Practice and returned the national reporting instrument.</t>
  </si>
  <si>
    <t>No evidence found in the plan.</t>
  </si>
  <si>
    <t>Yemen has designated a national authority on the implementation of the WHO Global Code of Practice.</t>
  </si>
  <si>
    <t>No evidence found. Again, this is not an issue in Mozambique</t>
  </si>
  <si>
    <t>NO, not found available evidence regarding the use of WHO Code of Practice on International Recruitment of Health Personnel. Also, quoting Lesleyanne 2012 “According to one recent analyst: Australia, unlike the UK, has not developed its Code of Practice for International Recruitment and to date has not explicitly accepted the principle of ‘mutuality of benefits’. The net inflow of medical practitioners and nurses into Australia represents a considerable savings in training costs to the Australian government, what some have called a ‘perverse subsidy’… (However) While development aid is given to some poorer source countries there is no direct link with health care systems210”</t>
  </si>
  <si>
    <t>Study commissioned by Health Workforce Australia (HWA) Health Workforce Migration to Australia:  Policy Trends and Outcomes 2004-2010. Lesleyanne Hawthorne Professor: International Health Workforce Faculty of Medicine, Dentistry and Health Sciences Cleared for Circulation May 30 2012</t>
  </si>
  <si>
    <t xml:space="preserve">Yes, The More Doctors Program has as one of its strategies fostering overseas recruitment of doctors. Among the requirements is to improve the density of doctors in certain countries.
The professional must come from a country that has a density greater than 1.8 doctors, in order to meet the WHO Code.
</t>
  </si>
  <si>
    <t xml:space="preserve">Brasil. Ministério da Saúde Gabinete do Ministro. Portaria Interministerial nº 1.369, 8 de Julho 20013.Brasília, DF: Ministério da Saúde http://bvsms.saude.gov.br/bvs/saudelegis/gm/2013/pri1369_08_07_2013.html
</t>
  </si>
  <si>
    <t>NHS Employers is responsible for the implementation of the UK Code of Practice for healthcare organisations involved in the international recruitment of healthcare professionals. The UK code of practice is based on the WHO standards.</t>
  </si>
  <si>
    <t>NHS Employers. Available at http://www.nhsemployers.org/recruitmentandretention/internationalrecruitment/code-of-practice/pages/code-practice-international-recruitment.aspx</t>
  </si>
  <si>
    <t>France has agreed to the WHO Code of Practice and it has signed nine bilateral agreements on migration ﬂows with countries in Francophone Africa to date. Some of the ratiﬁed agreements (i.e.Senegal,Benin and Congo) address the issue of migration with a comprehensive approach and a particular focus on health professionals and support for HRH development. In addition, France seconded an expert to the WHO in Geneva to work as the Coordinator of the Health Workforce Migration and Retention Programme.</t>
  </si>
  <si>
    <t>Action for Global Health - Addressing the global health workforce crisis: challenges for France, Germany, Italy, Spain and the UK. 2011</t>
  </si>
  <si>
    <t>E.g.: In accordance with article 5.3 of the WHO Code of Practice  - "So that the highest possible number of health personel working abroad would return home, resuming their careers in Hungary in the health care system should be facilitated by e.g. accepting or acknowledging periods of post-graduate specialist training abroad in the course of registration in the Operational Registry" - Semmelweis Plan</t>
  </si>
  <si>
    <t xml:space="preserve">Kyrgyzstan has designated a national authority and completed and returned the national reporting instrument. </t>
  </si>
  <si>
    <t>1 Siyam A, Zurn P, Rø C, et al. Monitoring the implementation of the WHO Global Code of Practice on the International Recruitment of Health Personnel. Bulletin of the World Health Organization 2013.</t>
  </si>
  <si>
    <t>YES. A National Authority has been created.</t>
  </si>
  <si>
    <t>Zurn P (2011) ‘Moving the ethical hiring of health workers forward: Useful tools for the implementation of the Code: the strategy and the report draft guidelines, WHO workshop presentation, Madrid, 17th June 2011</t>
    <phoneticPr fontId="2" type="noConversion"/>
  </si>
  <si>
    <t>WHO Code of Practice mentioned in the National Health and Care Services Plan 2001-2015 as an important guideline for policy development and for the recruitment of health personnel from developing countries. (2)
Norway has contributed to the development of the Code of Practice and it is at the basis of the country's development aid policy. (3)
The Directorate of Health has translated the Code into Norwegian and 
posted it on its website. It has promoted the Code in various settings (regional government authorities, the association of higher education in health and healthcare services) and has encouraged relevant professional organizations, stakeholders and private recruitmenAt the World Health Assembly 2012, Norway, which has been a leader in the international negotiations which led to the adoption of the Code, received the Health Worker Migration Initiative award from the Health Worker Migration Policy Council “for establishing ethical international recruitment, building sustainable health systems both in Norway and abroad, health workforce development, supporting developing countries, collecting and reporting data to the WHO, setting up formal training for unskilled migrant workers and ensuring fair treatment of migrant health personnel”t companies to publish it on their website and to commit to its principles. Two national seminars have been organized (2011, 2012) to raise awareness of the Code among relevant stakeholders and authorities from other sectors, public and private, academia, professional associations, hospitals, the Norwegian Association of Local and Regional authority, NGOs, recruitments companies etc. (4)
As a destination country, Norway reported using a multisectoral approach – under the Ministry of Health and Care Services and the Ministry of Foreign Affairs – to address its health workforce challenges and follow the implementation of the Code. (5)</t>
  </si>
  <si>
    <r>
      <rPr>
        <sz val="12"/>
        <rFont val="Calibri"/>
      </rPr>
      <t xml:space="preserve">(1) Ministry of Foreign Affairs – Coherent for development? How coherent Norwegian policies can assist development in poor countries. Chapter 9: Migration policy. 2008
(2) Ministry of Health and Care Services – </t>
    </r>
    <r>
      <rPr>
        <sz val="12"/>
        <color indexed="8"/>
        <rFont val="Calibri"/>
        <family val="2"/>
      </rPr>
      <t>Report to the Storting (white paper) Summary: National Health and Care Services Plan (2011–2015)
(3) Dvergsdal, E.Y. [et al.] – The global health workforce crisis. Journal of the Norwegian Medical Association. 2011.
(4) Dussault, G.; Perfilieva, G.; Pethick, J. - Implementing the WHO Global Code of Practice on International Recruitment of Health Personnel in the European Region. Malta, 11 September 2012.
(5) Siyam A, Zurn P, Rø C, et al. Monitoring the implementation of the WHO Global Code of Practice on the International Recruitment of Health Personnel. Bulletin of the World Health Organization 2013.</t>
    </r>
  </si>
  <si>
    <t>The plan complies with the WHO code of practice. "International recruitment of health personnel should be conducted in accordance with the principles of transparency, fairness and promotion of sustainability of health systems in developing countries. Member States, in conformity with national legislation and applicable international legal instruments to which they are a party, should promote and respect fair labour practices for all health personnel. All aspects of the employment and treatment of migrant health personnel should be without unlawful distinction of any kind." - Article 3.5 WHO Code</t>
  </si>
  <si>
    <t>In a recent study, key informants discussed the potential impact of the WHO Global Code. Policymakers have referred to the Code to review bilateral agreements to improve the protection of Filipino nurses abroad, and to mobilize destination countries’ responsibility for human resource development in the Philippines.</t>
  </si>
  <si>
    <t>2012; Dimaya_Managing health worker migration: a qualitative study of the Philippine response to nurse brain drain, 2012 - http://www.human-resources-health.com/content/10/1/47</t>
  </si>
  <si>
    <t xml:space="preserve"> (YES*) Mentioned in HRH Plan. Article * shows SA participated in negotiations and sicussion regarding implementation of WHO Code of practice. Discussion shares implementation challenges for developing countries. No evidence on status of implementation in 2013.</t>
  </si>
  <si>
    <t>HRH Strategic Plan, 2011.
Article*:
http://blogs.shu.edu/ghg/files/2011/11/Taylor-and-Dhillon_The-WHO-Global-Code-of-Practice-on-the-International-Recruitment-of-Health-Personnel_Fall-2011.pd</t>
    <phoneticPr fontId="2" type="noConversion"/>
  </si>
  <si>
    <t xml:space="preserve">Yes. In theory, the WHO CODE OF PRACTICE was adopted by all the countries in Europe. 
The National Health professionals registrycorresponds to one of the recommendations of the WHO Code of practice. </t>
  </si>
  <si>
    <t>Lorenzo Casellas López. MIGRACIONES PROFESIONALES LA-UE
OPORTUNIDADES PARA EL DESARROLLO COMPARTIDO
Acción financiada por la Comisión Europea en el marco del Programa Temático de Cooperación con Países Terceros en los ámbitos de Migración y Asilo CONTRATO Nº MIGR/2008/152-804 (5.2) Available at www.mpdc.es/index.php?option=com_docman&amp;task=doc_download&amp;gid=512&amp;Itemid=62</t>
    <phoneticPr fontId="2" type="noConversion"/>
  </si>
  <si>
    <t xml:space="preserve">Yes
“International Health Workforce :The National Center assists the HHS Office of Global Health Affairs on international health workforce issues. The Center has been designated a co-National Authority for implementation of the World Health Organization (WHO) Code of Practice. “ http://bhpr.hrsa.gov/healthworkforce/areasofocus/index.html#International Health Workforce%C2%A0  Also, "To address this challenge, Ethical Codes of Practice have been established by stakeholders, including: the WHO Global Code of Practice on the International Recruitment of Health Personnel adopted by the 63rd World Health Assembly on May 21, 2010; the Alliance for Ethical International Recruitment Practices (Alliance); and the Voluntary Code of Conduct for the Ethical Recruitment of Foreign-Educated Nurses to the United States (Code)." (MoHProf) 
Mobility of Health Professionals (MoHProf). National profile of migration of health professionals – UNITED STATES PUBLIC HEALTH INSTITUTE,OAKLAND, CALIFORNIA 2011
http://www.mohprof.eu/LIVE/DATA/National_profiles/national_profile_USA.pdf
In the report there is a list of Efforts to guide International Nurse Recruitment (appendix C) http://nhe.net/executivesinternational/exec1.pdf
 “Developments in the United States : In response to the U .K . Code of Practice  and recognition of the magnitude of the global health worker shortage, several U .S . organizations have developed documents relating to international health care worker migration . None of these instruments  carries legal authority, but the sponsoring groups strongly encourage applicable  government agencies and policymakers to adopt the instruments’ recommendations . In addition, recent efforts to regulate or certify health care staffing agencies  (domestic and international) have affected some international recruiters, though on a  limited basis” http://nhe.net/executivesinternational/exec1.pdf
</t>
  </si>
  <si>
    <t>STOCK</t>
  </si>
  <si>
    <t>Doctors</t>
  </si>
  <si>
    <t>What is the total number of Doctors? (WHO SOURCE)</t>
  </si>
  <si>
    <t>STO_11A</t>
  </si>
  <si>
    <t>2003; World Health Organization (WHO). (2013). Health Workforce - Aggregated data: Absolute numbers by country. Retrieved July 17, 2013, from http://apps.who.int/gho/data/node.main.A1443?lang=en</t>
  </si>
  <si>
    <t>2009; World Health Organization (WHO), 2013. Health Workforce - Aggregated data: Absolute numbers by country. Available at: http://apps.who.int/gho/data/node.main.A1443?lang=en [Accessed July 17, 2013].</t>
  </si>
  <si>
    <t>Global Health Observatory Data Repository, 2008</t>
  </si>
  <si>
    <t>Global Health Observatory Data Repository. Year data: 2004</t>
  </si>
  <si>
    <t>Global Health Observatory Data Repository, 2011</t>
  </si>
  <si>
    <t>WHO, 2013. Global Health Observatory Data Repository. Available at: http://apps.who.int/gho/data/node.main.A1443?lang=en [Accessed July 22, 2013].</t>
  </si>
  <si>
    <t>Global Health Observatory Data Repository; 2012</t>
  </si>
  <si>
    <t>Global Health Observatory Data Repository, 2006</t>
  </si>
  <si>
    <t>Global Health Observatory Data Repository, 2010</t>
  </si>
  <si>
    <t>2008; WHO, 2013. Global Health Observatory Data Repository. Available at: http://apps.who.int/gho/data/node.main.A1443?lang=en [Accessed July 22, 2013].</t>
  </si>
  <si>
    <t>2010, WHO 2013</t>
  </si>
  <si>
    <t xml:space="preserve">2008, WHO 2013  http://apps.who.int/gho/data/node.main.A1443?lang=en   </t>
  </si>
  <si>
    <t xml:space="preserve">2010, WHO 2013  Display Value http://apps.who.int/gho/data/node.main.A1443?lang=en   </t>
  </si>
  <si>
    <t>2011, WHO ATLAS (UK)</t>
  </si>
  <si>
    <t>WHO. Global Health Observatory Data Repository. 2011</t>
  </si>
  <si>
    <t>2010; http://data.euro.who.int/hfadb/</t>
  </si>
  <si>
    <t>WHO HEALTH ATLAS, 2009</t>
    <phoneticPr fontId="2" type="noConversion"/>
  </si>
  <si>
    <t>2009. WHO. Global Health Observatory Data Repository – Norway statistics summary (2002-present)</t>
  </si>
  <si>
    <t>2010; Global Health Observatory Data Repository - http://apps.who.int/gho/data/node.main.A1443?lang=en</t>
  </si>
  <si>
    <t xml:space="preserve">2009, WHO 2013  Display Value http://apps.who.int/gho/data/node.main.A1443?lang=en  </t>
  </si>
  <si>
    <t>2004; WHO Global Health Observatory Data Repository http://apps.who.int/gho/data/node.main.A1443?lang=en</t>
  </si>
  <si>
    <t>2008. WHO - Global Health Observatory Data Repository</t>
  </si>
  <si>
    <t>2011, WHO ATLAS</t>
  </si>
  <si>
    <t>WHO Atlas 2011</t>
  </si>
  <si>
    <t>What is the total number of Doctors? (GOVT SOURCE)</t>
  </si>
  <si>
    <t>2010; Government of India, 2012. Number of registered Allopathic Doctors And Dental Surgeons. Data Portal India (database).http://data.gov.in/dataset/number-registered-allopathic-doctors-and-dental-surgeons</t>
  </si>
  <si>
    <t>2011; MoHP, HRH Strategic Plan 2011-2015, 2012</t>
  </si>
  <si>
    <t xml:space="preserve">2010;   </t>
  </si>
  <si>
    <t>2011; MoPH Afghanistan, 2011. Afghanistan National Health Workforce Plan 2012-16. Draft Version - 2, Kabul.</t>
  </si>
  <si>
    <t>2009; MoH Ethiopia, 2010. Health Sector Development Program IV: 2010/11 -2014/15, Addis Ababa.</t>
  </si>
  <si>
    <r>
      <t xml:space="preserve">Ghana Health Service (GHS), 2009. </t>
    </r>
    <r>
      <rPr>
        <i/>
        <sz val="12"/>
        <rFont val="Calibri"/>
      </rPr>
      <t>The Health Sector in Ghana. Facts and Figures 2009</t>
    </r>
    <r>
      <rPr>
        <sz val="12"/>
        <rFont val="Calibri"/>
        <scheme val="minor"/>
      </rPr>
      <t>, Accra: GHS.</t>
    </r>
  </si>
  <si>
    <t>Personal communication from Jerker Liljestrand and Mean Reatanak Sambath. Year data: 2012. (MoH health Human Resource Statistics (Sources: MoH Annual Congress Report 2013 ).</t>
  </si>
  <si>
    <t>A) 31855 
B) 26244</t>
  </si>
  <si>
    <t>A)Kanchanachitra, C. et al., 2011. Human resources for health in southeast Asia: shortages, distributional challenges, and international trade in health services. Lancet, 377(9767), pp.769–81. Available at: http://www.ncbi.nlm.nih.gov/pubmed/21269674 [Accessed May 21, 2013].
B) WHO, 2010. Human Resources for Health Country Profile: Thailand. Data from 2010 (MoPH).</t>
  </si>
  <si>
    <t>Kenya Health Workforce Project. Kenya’s Health Workforce Training Capacity: A Situation Analysis. 2010.</t>
  </si>
  <si>
    <t>2008;Dawson, A. et al., 2011. Human resources for health in maternal, neonatal and reproductive health at community level. A profile of Fiji, Sydney: Human Resources for Health Knowledge Hub and Burnet Institute.</t>
  </si>
  <si>
    <t>Kanchanachitra C, Lindelow M, Johnston T, et al. Human resources for health in southeast Asia: shortages, distributional challenges, and international trade in health services. Lancet 2011; 377: 769-81.</t>
  </si>
  <si>
    <t>Data of 2007. Medical Statistics Unit. Sri Lanka: Health at a glance. Volume 1. Colombo, Ministry of Healthcare and Nutrition, 2008.</t>
  </si>
  <si>
    <t>Data from 2008. MOPHP. Annual Statistical Health Report. Sana'a, Ministry of Public Health and Population, 2009.</t>
  </si>
  <si>
    <t>MISAU. DRH Relatorio Anual 2010. Maputo, Ministério da Saúde, 2011.</t>
  </si>
  <si>
    <t>year 2011; HWA 2013</t>
  </si>
  <si>
    <t>Brasil. Ministério da Saúde: Indicadores e Dados Básicos- Brasil, Indicadores de recursos. Rede Interagencial de Informações para a Saúde 2008. [http://tabnet.datasus.gov.br/cgi/deftohtm.exe?idb2007/e01.def]</t>
  </si>
  <si>
    <t>82 065</t>
  </si>
  <si>
    <t>2012, MINISTERIO DE SALUD PÚBLICA, DIRECCIÓN NACIONAL DE REGISTROS MÉDICOS Y ESTADÍSTICAS DE SALUD.  ANUARIO  ESTADÍSTICO DE SALUD: 2012. Dirección Nacional de Estadísticas y el Centro Nacional de Información de Ciencias Médicas. La Habana, abril 2013 Using Registro de profesionales de la salud. MINSAP</t>
  </si>
  <si>
    <t>62076 in public services</t>
  </si>
  <si>
    <t>2011, Statistical Yearbook 2012, p.15</t>
  </si>
  <si>
    <t>Registered Medical Practitioners. GMC up to 15th of August.</t>
  </si>
  <si>
    <t>INSEE – Professions de santé en 2012</t>
  </si>
  <si>
    <t>2011; National Institute for Quality and Organizational Development in Healthcare and Medicine (GYEMSZI) - http://adatgyujtes.gyemszi.hu/IMEA/Report/ReportIndex.jsp?report=REA</t>
  </si>
  <si>
    <t>52692 (general doctors) 31501 (specialists)</t>
  </si>
  <si>
    <t>HRH Observatory, 2010. http://dgces.salud.gob.mx/orhus/</t>
    <phoneticPr fontId="2" type="noConversion"/>
  </si>
  <si>
    <t>2011, Santé en chiffres</t>
  </si>
  <si>
    <t>Statistics Norway – Physician Specialists, by speciality, age, sex, time and contents (2012)</t>
  </si>
  <si>
    <t>2011; MoH Statistics 2011 - http://www.moh.gov.om/en/stat/2011/index_eng.htm</t>
  </si>
  <si>
    <t xml:space="preserve">48 942  </t>
  </si>
  <si>
    <t xml:space="preserve">2009, INEI 2013 Usind data from Ministerio de Salud (MINSA), Consenso de Infraestructura Sanitariay Recursos Humanos Iy II 1992 y 1996. Oficina General de Estadística e Informática </t>
  </si>
  <si>
    <t>2008; Professional Regulation Comission (cited in PHILIPPINE COUNTRY REPORT: Human Resource Development in the Sectors of Welfare and Health with a Focus on Capability Building of Service Providers and Employability Promotion of Vulnerable People; http://www.mhlw.go.jp/bunya/kokusaigyomu/asean/2011/dl/Philippines_CountryReport.pdf)</t>
  </si>
  <si>
    <t>Ministère de la Santé et de la Prévention; Service National de l’Information Sanitaire (SNIS) – Carte Sanitaire du Sénégal: mise à jour de 2010</t>
  </si>
  <si>
    <t>27784 (data from HRH Strategic plan is incoherent with HPCSA and WHO Atlas) it is a sum between medical practitioners and medical specialists.</t>
  </si>
  <si>
    <t>38236 HPCSA, total num of Medical practitioners registered as at 31 March 2012; 38444 practising physicians and 0,76 density per 1000 in 2012 (OCDE Stat)</t>
    <phoneticPr fontId="2" type="noConversion"/>
  </si>
  <si>
    <t>OCDE Stat, 2012</t>
  </si>
  <si>
    <t xml:space="preserve">active physicians under age 75 2000, HRSA. The Physician Workforce: Projections and Research into Current Issues Affecting Supply and Demand U.S. Department of Health and Human Services Health Resources and Services Administration Bureau of Health Professions December 2008 </t>
  </si>
  <si>
    <t>What is the density of Doctors (per 10 000)? (WHO SOURCE)</t>
  </si>
  <si>
    <t>STO_12A</t>
  </si>
  <si>
    <t>2003; World Health Organization (WHO). (2013). Health Workforce - Aggregated data: Density per 1000 by country. Retrieved July 17, 2013, from http://apps.who.int/gho/data/node.main.A1444?lang=en</t>
  </si>
  <si>
    <t>2009; World Health Organization (WHO), 2013. Health Workforce - Aggregated data: Density per 1000 by country. Available at: http://apps.who.int/gho/data/node.main.A1444?lang=en [Accessed July 17, 2013].</t>
  </si>
  <si>
    <t>38.51</t>
  </si>
  <si>
    <t>17.6</t>
  </si>
  <si>
    <t>67.2</t>
  </si>
  <si>
    <t>2011, WHO Atlas (UK)</t>
  </si>
  <si>
    <t>WHO HEALTH ATLAS, 2009</t>
  </si>
  <si>
    <t>2010. WHO Regional Office for Europe – European health for all database (HFA-DB)</t>
  </si>
  <si>
    <t>2010; Global Health Observatory Data Repository - http://apps.who.int/gho/data/node.main.A1444?lang=en</t>
  </si>
  <si>
    <t>9.2</t>
  </si>
  <si>
    <t xml:space="preserve">2011, WHO ATLAS. It is calculated considering the UN World Pop. Database from 2010. </t>
  </si>
  <si>
    <t>What is the density of Doctors (per 10 000)? (GOVT SOURCE)</t>
  </si>
  <si>
    <t>2010; MoHLW Japan, 2012. Handbook of Health and Welfare Statistics 2012, Available at: http://www.mhlw.go.jp/english/database/db-hh/.</t>
  </si>
  <si>
    <t>Not reported.</t>
  </si>
  <si>
    <t>World Health Organization (WHO). (2013). Health Workforce - Aggregated data: Density per 1000 by country. Retrieved July 17, 2013, from http://apps.who.int/gho/data/node.main.A1444?lang=en</t>
  </si>
  <si>
    <t>A)5
B) 4.1</t>
  </si>
  <si>
    <t>A) Kanchanachitra, C. et al., 2011. Human resources for health in southeast Asia: shortages, distributional challenges, and international trade in health services. Lancet, 377(9767), pp.769–81. Available at: http://www.ncbi.nlm.nih.gov/pubmed/21269674 [Accessed May 21, 2013]. Population data and health professional statistics for 2000–07 are from are from country sources (Thailand). ASEAN=Association of Southeast Asian Nations. 
B) WHO, 2010. Human Resources for Health Country Profile: Thailand. Data from 2010 (MoPH).</t>
  </si>
  <si>
    <r>
      <t xml:space="preserve">2007; Ministry of Public Health and Sanitation - Ministry of Medical Services, 2009. </t>
    </r>
    <r>
      <rPr>
        <i/>
        <sz val="12"/>
        <rFont val="Calibri"/>
        <scheme val="minor"/>
      </rPr>
      <t>National Human Resources for Health Strategic Plan 2009 - 2012</t>
    </r>
    <r>
      <rPr>
        <sz val="12"/>
        <rFont val="Calibri"/>
        <scheme val="minor"/>
      </rPr>
      <t>,</t>
    </r>
  </si>
  <si>
    <t>2008; Dawson, A. et al., 2011. Human resources for health in maternal, neonatal and reproductive health at community level. A profile of Fiji, Sydney: Human Resources for Health Knowledge Hub and Burnet Institute.</t>
  </si>
  <si>
    <t>Data of 2011. Ministry of Public Health and Population, 2011. Annual statistical health report.</t>
  </si>
  <si>
    <r>
      <t xml:space="preserve">MISAU, 2012. </t>
    </r>
    <r>
      <rPr>
        <i/>
        <sz val="12"/>
        <rFont val="Calibri"/>
        <scheme val="minor"/>
      </rPr>
      <t>DRH Relatório Anual – 2011</t>
    </r>
    <r>
      <rPr>
        <sz val="12"/>
        <rFont val="Calibri"/>
        <scheme val="minor"/>
      </rPr>
      <t>, Maputo, Mozambique.</t>
    </r>
  </si>
  <si>
    <t>33.3</t>
  </si>
  <si>
    <t>2009, Health Workforce Australia 2012: Health Workforce 2025 – Doctors, Nurses and Midwives – Volume 1</t>
  </si>
  <si>
    <t>17.1</t>
  </si>
  <si>
    <t>2006, Brasil. Ministério da Saúde: Indicadores e Dados Básicos- Brasil, Indicadores de recursos. Rede Interagencial de Informações para a Saúde 2008. [http://tabnet.datasus.gov.br/cgi/deftohtm.exe?idb2007/e01.def]</t>
  </si>
  <si>
    <t>72.9</t>
  </si>
  <si>
    <t>7.7 in public services</t>
  </si>
  <si>
    <t>(estimate): 193736 (not all registered practitioners have residence in England) / 8174000 ( UK’s Office of National Statistics for 2011, there were 56,100,000 people living in England).</t>
  </si>
  <si>
    <t>23.3(Min. of Health Gastein 2012)</t>
  </si>
  <si>
    <t>Encuesta Nacional de Ocupación y Empleo</t>
    <phoneticPr fontId="2" type="noConversion"/>
  </si>
  <si>
    <t>2012  (4,3 in 1999). Livre Blanc</t>
  </si>
  <si>
    <t>Calculated from Government data above with 2012 population data from the World Bank</t>
  </si>
  <si>
    <t>MINSA with 7.17 per 10,000 inhabitants and EsSalud with 10.44  10,000 per insured</t>
  </si>
  <si>
    <t>2009, Recursos humanos en salud al 2011: Evidencias para la toma de decisiones / Ministerio de Salud. Dirección General de Gestión del Desarrollo de Recursos Humanos. Observatorio Nacional de Recursos Humanos en Salud - Lima: Ministerio de Salud; 2011. Using   for MInsa  1/ Base de Datos Nacional de Recursos Humanos 2009 - ONRHUS - DGGDRRHH – MINSA And for EsSalud  2/ Información Remitida por ESSALUD - 2009 (no incluye CAS Cajamarca, Sullana y Tumbes), 2010.</t>
  </si>
  <si>
    <t>2008; Professional Regulation Comission (cited in PHILIPPINE COUNTRY REPORT: Human Resource Development in the Sectors of Welfare and Health ~ with a Focus on Capability Building of Service Providers and Employability Promotion of Vulnerable People; http://www.mhlw.go.jp/bunya/kokusaigyomu/asean/2011/dl/Philippines_CountryReport.pdf)</t>
  </si>
  <si>
    <t>WHO. Africa Health Workforce Observatory. Profil en ressources humaines pour la santé: Sénégal (2009)</t>
  </si>
  <si>
    <t>Same as for total numbers</t>
  </si>
  <si>
    <t>Instituto Nacional de Estadística. Non-retired registered professionals in 2012. www.ine.es</t>
    <phoneticPr fontId="2" type="noConversion"/>
  </si>
  <si>
    <t xml:space="preserve">What is the percentage of female Doctors?; </t>
  </si>
  <si>
    <t>Rao, K.D., Bhatnagar, A. &amp; Berman, P., 2012. So many, yet few: Human resources for health in India. Human Resources for Health, 10(1), p.19.</t>
  </si>
  <si>
    <r>
      <t xml:space="preserve">Bangladesh Health Watch, 2012. </t>
    </r>
    <r>
      <rPr>
        <i/>
        <sz val="12"/>
        <rFont val="Calibri"/>
      </rPr>
      <t>Bangladesh Health Watch Report 2011: Moving towards universal health coverage</t>
    </r>
    <r>
      <rPr>
        <sz val="12"/>
        <rFont val="Calibri"/>
        <scheme val="minor"/>
      </rPr>
      <t>, Bangladesh Health Watch.</t>
    </r>
  </si>
  <si>
    <t>MoHLW Japan, 2012. Handbook of Health and Welfare Statistics 2012, Available at: http://www.mhlw.go.jp/english/database/db-hh/.</t>
  </si>
  <si>
    <t>2009; Africa Health Workforce Observatory, 2010. Human Resources for Health Country Profile: Ethiopia, AHWO.</t>
  </si>
  <si>
    <t>Nigenda, G. et al., 2003. The impact of health care reform on the professional regulation of physicians in Latin America. In N. Söderlund, P. Mendoza-Arana, &amp; J. Goudge, eds. The new public/private mix in health: exploring the changing landscape. Alliance for Health Policy and Systems Research, pp. 13–34. Available at: http://cdrwww.who.int/alliance-hpsr/resources/New_Public_Private_Mix_FULL_English.pdf#page=23. (2)</t>
  </si>
  <si>
    <t>2011; MOH &amp; WHO, 2012. Health Service Delivery Profile: Cambodia, Phnom Penh: Ministry of Health, Cambodia.</t>
  </si>
  <si>
    <t>Data of 2010. WHO, 2010. Human Resources for Health Country Profile: Thailand.</t>
  </si>
  <si>
    <t>Africa Health Workforce Observatory. Human Resources for Health Country Profile: Kenya. 2009.</t>
  </si>
  <si>
    <t>2005; Anand, S. et al., 2008. China’s human resources for health: quantity, quality, and distribution. Lancet, 372(9651), pp.1774–81. Available at: http://www.ncbi.nlm.nih.gov/pubmed/18930528 [Accessed June 4, 2013].</t>
  </si>
  <si>
    <t>Percentage is of mid 2010. WHO. Human Resources for Health Country Profile: Indonesia. Manila, World Health Organization Regional Office for South-East Asia, 2011.</t>
  </si>
  <si>
    <t xml:space="preserve">Gupta N, Alfano M. Access to non-pecuniary benefits: does gender matter? Evidence from six low- and middle-income countries. Human Resources for Health 2011; 9: 25. 
Data from: Sex distribution of the facility-based health workforce, by country. Source: Assessment of Human Resources for Health, 2002-2004 (n = 2630, unweighted survey data. </t>
  </si>
  <si>
    <t>ILO. Policy Brief 4: Yemen. Beirut, International Labour Organization, 2008.</t>
  </si>
  <si>
    <t xml:space="preserve">38.07% </t>
  </si>
  <si>
    <t>36.25</t>
  </si>
  <si>
    <t xml:space="preserve">percentage from the total 320.013, Male 187.207,  female116.020 (MOH 2006) </t>
  </si>
  <si>
    <t>60.92</t>
  </si>
  <si>
    <t>(49 996 doctors out of 82065 were female),  2012, MINISTERIO DE SALUD PÚBLICA, DIRECCIÓN NACIONAL DE REGISTROS MÉDICOS Y ESTADÍSTICAS DE SALUD.  ANUARIO  ESTADÍSTICO DE SALUD: 2012. Dirección Nacional de Estadísticas y el Centro Nacional de Información de Ciencias Médicas. La Habana, abril 2013 Using Registro de profesionales de la salud. MINSAP</t>
  </si>
  <si>
    <t>NHS Staff - 2002-2012, Overview: Workforce Census Bulletin available at http://www.hscic.gov.uk/searchcatalogue?productid=11217&amp;topics=1%2fWorkforce%2fStaff+numbers&amp;sort=Relevance&amp;size=10&amp;page=1#top%29-</t>
    <phoneticPr fontId="0" type="noConversion"/>
  </si>
  <si>
    <r>
      <t>Ordre National des Médecins – Atlas de la Démographie Médicale en France: Situation au 1</t>
    </r>
    <r>
      <rPr>
        <vertAlign val="superscript"/>
        <sz val="12"/>
        <color indexed="8"/>
        <rFont val="Calibri"/>
        <family val="2"/>
      </rPr>
      <t>er</t>
    </r>
    <r>
      <rPr>
        <sz val="12"/>
        <color indexed="8"/>
        <rFont val="Calibri"/>
        <family val="2"/>
      </rPr>
      <t xml:space="preserve"> janvier 2013</t>
    </r>
  </si>
  <si>
    <t>NA in WHO Atlas</t>
  </si>
  <si>
    <t>El Instituto Nacional de las Mujeres (Inmujeres) 2012</t>
    <phoneticPr fontId="2" type="noConversion"/>
  </si>
  <si>
    <t>(2007) OECD - Health at a Glance 2009: OECD Indicators.</t>
  </si>
  <si>
    <t>2011; MoH Statistics 2011 - http://www.moh.gov.om/en/stat/2011/index_eng.htm; This number refers to doctors practising only in the public sector (MoH)</t>
  </si>
  <si>
    <t>2013; Department of Health - Health Human Resource Development Bureau National Database of Selected Human Resources for Health (http://www.hhrdb.doh.gov.ph/ndhrhis/RPA0001.php) - the numbers are dependent of voluntary register in the database, so this information has to be interpreted with caution</t>
  </si>
  <si>
    <t>2006. THE SHORTAGE OF MEDICAL DOCTORS IN SOUTH AFRICA.Scarce and critica  skills Research Project MARCH 2008 RESEARCH COMMISSIONED BY DEPARTMENT OF LABOUR SOUTH AFRICA  Available at: http://www.labour.gov.za/downloads/documents/research-documents/Medical%20Doctors_DoL_Report.pdf</t>
    <phoneticPr fontId="2" type="noConversion"/>
  </si>
  <si>
    <t>data 2011 OECD 2013 (http://stats.oecd.org/Index.aspx#)</t>
  </si>
  <si>
    <t>What is the highest density of Doctors?</t>
  </si>
  <si>
    <r>
      <t xml:space="preserve">2001;Shankar, P.R., 2010. Attracting and retaining doctors in rural Nepal. </t>
    </r>
    <r>
      <rPr>
        <i/>
        <sz val="12"/>
        <rFont val="Calibri"/>
      </rPr>
      <t>Rural and remote health</t>
    </r>
    <r>
      <rPr>
        <sz val="12"/>
        <rFont val="Calibri"/>
        <scheme val="minor"/>
      </rPr>
      <t>, 10(1420). Available at: http://www.ncbi.nlm.nih.gov/pubmed/20839900.</t>
    </r>
  </si>
  <si>
    <r>
      <t xml:space="preserve">Ahmed, S.M. et al., 2011. The health workforce crisis in Bangladesh: shortage, inappropriate skill-mix and inequitable distribution. </t>
    </r>
    <r>
      <rPr>
        <i/>
        <sz val="12"/>
        <rFont val="Calibri"/>
      </rPr>
      <t>Human Resources for Health</t>
    </r>
    <r>
      <rPr>
        <sz val="12"/>
        <rFont val="Calibri"/>
        <scheme val="minor"/>
      </rPr>
      <t>, 9(3), pp.1–7.</t>
    </r>
  </si>
  <si>
    <t>MINSA, 2007. Indicadores Básicos de Salud, Ministerio de Salud, Gobierno de Nicaragua; UNICEF; PAHO.</t>
  </si>
  <si>
    <t>Asante, A., Hall, J., &amp; Roberts, G. (2011). A review of health leadership and management capacity in Cambodia. NOTE: density calculations based on whole health personnel (not only doctors).</t>
  </si>
  <si>
    <t>Calculation:( 1/955)*10000. Data based on Figure 6.27 of document. MOPH, Thailand Health Profile 2008-2010, Ministry of Public Health, Government of Thailand.</t>
  </si>
  <si>
    <t>2009; Africa Health Workforce Observatory. Human Resources for Health Country Profile: Kenya. 2009.</t>
  </si>
  <si>
    <r>
      <t xml:space="preserve">2005; Anand, S., 2010. Methods for measuring health workforce inequalities: methods and application to China and India. </t>
    </r>
    <r>
      <rPr>
        <i/>
        <sz val="12"/>
        <rFont val="Calibri"/>
        <scheme val="minor"/>
      </rPr>
      <t>Human Resources for Health Observer</t>
    </r>
    <r>
      <rPr>
        <sz val="12"/>
        <rFont val="Calibri"/>
        <scheme val="minor"/>
      </rPr>
      <t>, (5), pp.1–32. Available at: http://www.who.int/hrh/resources/observer/en/ .</t>
    </r>
  </si>
  <si>
    <t xml:space="preserve">Region: Northern. Personal communication from Graham Roberts </t>
  </si>
  <si>
    <t xml:space="preserve">FMOH. National Human Resources for Health Strategic Plan for Sudan 2012-2016. Khartoum, Federal Ministry of Health, Government of Sudan. Directorate General of Human Resources for Health Development, 2012.
</t>
  </si>
  <si>
    <t>MOH. Indonesia Health Profile 2010. Jakarta, Ministry of Health Republic of Indonesia, 2011.</t>
  </si>
  <si>
    <t>Data of 2011. 
MOPHP. Annual Statistical Health Report. Sana'a, Ministry of Public Health and Population, 2011.</t>
  </si>
  <si>
    <r>
      <t xml:space="preserve">Major cities </t>
    </r>
    <r>
      <rPr>
        <sz val="12"/>
        <color indexed="8"/>
        <rFont val="Arial"/>
        <family val="2"/>
      </rPr>
      <t>38.29</t>
    </r>
  </si>
  <si>
    <t>Distrito Federal 40.9</t>
  </si>
  <si>
    <t>Scheffer, Mario. (2013). Demografia médica no Brasil. Volume 2. Cenários e indicadores de distribuição. São Paulo: Conselho Regional de Medicina do Estado de São Paulo: Conselho Federal
de Medicina, 2013.</t>
  </si>
  <si>
    <t xml:space="preserve"> La Habana  100.7 </t>
  </si>
  <si>
    <t>2012, MINISTERIO DE SALUD PÚBLICA, DIRECCIÓN NACIONAL DE REGISTROS MÉDICOS Y ESTADÍSTICAS DE SALUD.  ANUARIO  ESTADÍSTICO DE SALUD: 2012. Dirección Nacional de Estadísticas y el Centro Nacional de Información de Ciencias Médicas. La Habana, abril 2013 Using  Registro de profesionales de la salud. MINSAP</t>
  </si>
  <si>
    <t xml:space="preserve">London 
registered in the GMC up to 15th of August 2013 and the population census 2011.
</t>
  </si>
  <si>
    <t>36,64 (Île-de-France)</t>
  </si>
  <si>
    <t>2008, Distrito Deferal. 2008. Secretaria de la Salud, OPS. Situación de Salud en México: Indicadores básicos. 2008</t>
    <phoneticPr fontId="2" type="noConversion"/>
  </si>
  <si>
    <t>Not found</t>
  </si>
  <si>
    <t>Lima 15.4</t>
  </si>
  <si>
    <t>2009, Recursos humanos en salud al 2011: Evidencias para la toma de decisiones / Ministerio de Salud. Dirección General de Gestión del Desarrollo de Recursos Humanos. Observatorio Nacional de Recursos Humanos en Salud - Lima: Ministerio de Salud; 2011. Using   ONRHUS - MINSA, 2010.</t>
  </si>
  <si>
    <t>27,8 (region II - Cagayan valley; The Philippine Department of Health did a stock survey in selected regions of the country sans five regions (IVA, VI, VIII, ARMM, and NCR) as of 2006. The National Capital Region supposedly having the greatest number of health workers was difficult to collect.)</t>
  </si>
  <si>
    <t>2012; Philippines Mobility of Health Professionals report</t>
  </si>
  <si>
    <t>4,3 (Dakar)</t>
  </si>
  <si>
    <t>2004, Western Cape. THE SHORTAGE OF MEDICAL DOCTORS IN SOUTH AFRICA.Scarce and critica  skills Research Project MARCH 2008 RESEARCH COMMISSIONED BY DEPARTMENT OF LABOUR SOUTH AFRICA  Available at: http://www.labour.gov.za/downloads/documents/research-documents/Medical%20Doctors_DoL_Report.pdf</t>
  </si>
  <si>
    <t>57,37 (x10.000 Madrid)</t>
  </si>
  <si>
    <t>Instituto Nacional de Estadística. Non-retired registered professionals in 2012. www.ine.es</t>
  </si>
  <si>
    <t>What is the lowest density of Doctors?</t>
  </si>
  <si>
    <r>
      <t xml:space="preserve">2001; Shankar, P.R., 2010. Attracting and retaining doctors in rural Nepal. </t>
    </r>
    <r>
      <rPr>
        <i/>
        <sz val="12"/>
        <rFont val="Calibri"/>
      </rPr>
      <t>Rural and remote health</t>
    </r>
    <r>
      <rPr>
        <sz val="12"/>
        <rFont val="Calibri"/>
        <scheme val="minor"/>
      </rPr>
      <t>, 10(1420). Available at: http://www.ncbi.nlm.nih.gov/pubmed/20839900.</t>
    </r>
  </si>
  <si>
    <t>Calculation: (1/8520)*10000. Data based on Figure 6.27 of document. Thailand Ministry of Public Health, Thailand Health Profile 2008-2010.</t>
  </si>
  <si>
    <t>Region: Eastern. Personal communication from Graham Roberts</t>
  </si>
  <si>
    <r>
      <t xml:space="preserve">Very remote </t>
    </r>
    <r>
      <rPr>
        <sz val="12"/>
        <color indexed="8"/>
        <rFont val="Arial"/>
        <family val="2"/>
      </rPr>
      <t>16.29</t>
    </r>
  </si>
  <si>
    <t>2009, Health Workforce Australia 2012: Health Workforce 2025 – Doctors, Nurses and Midwives – Volume 1 (pg 170 table 60)</t>
  </si>
  <si>
    <t>Maranhao 7.1</t>
  </si>
  <si>
    <t xml:space="preserve">Mayabeque 45.2 </t>
  </si>
  <si>
    <t xml:space="preserve">Yorkshire and the Humber
registered in the GMC up to 15th of August 2013
</t>
  </si>
  <si>
    <t>23,85 (Picardie)</t>
  </si>
  <si>
    <t>2008, Estado de Mexico. 2008. Secretaria de la Salud, OPS. Situación de Salud en México: Indicadores básicos. 2008</t>
  </si>
  <si>
    <t>Cajamarca 2.83</t>
  </si>
  <si>
    <t>2,8 (region III - Central Luzon)</t>
  </si>
  <si>
    <t>0,2 ( Fatick and Kolda - same density in both regions)</t>
  </si>
  <si>
    <t>2004, Limpopo. THE SHORTAGE OF MEDICAL DOCTORS IN SOUTH AFRICA.Scarce and critica  skills Research Project MARCH 2008 RESEARCH COMMISSIONED BY DEPARTMENT OF LABOUR SOUTH AFRICA. Available at: http://www.labour.gov.za/downloads/documents/research-documents/Medical%20Doctors_DoL_Report.pdf</t>
  </si>
  <si>
    <t>31,877 (x10.000 Melilla)</t>
  </si>
  <si>
    <t xml:space="preserve">What additional data is there on the number and density of doctors (i.e. public/private, geographical distribution, age, etc) and what are the challenges for enumerating/describing the medical workforce? </t>
  </si>
  <si>
    <t>STO_13</t>
  </si>
  <si>
    <t>819300 doctors registered with state councils in 2010 according to Data portal India (1). Figure is 921877 according to National Health Profile of India 2011, MoHFW (2). Male female distributions is 83% male, 17% female. Urban density is 1.33/1000 compared to 0.33/1000 in rural areas. (3)</t>
  </si>
  <si>
    <t>1) Government of India, 2012. Number of registered Allopathic Doctors And Dental Surgeons. Data Portal India (database).http://data.gov.in/dataset/number-registered-allopathic-doctors-and-dental-surgeons
2) MoHFW India, 2011. National Health Profile of India 2011,
3) Rao, K.D., Bhatnagar, A. &amp; Berman, P., 2012. So many , yet few : Human resources for health in India.</t>
  </si>
  <si>
    <t>Great variation in the numbers found across several sources. 8335 total doctors for 2011 (1447 in public sector, 6888 in private sector), but 16946 registered doctors in 2010 (1). Of these, 12194 are nationally trained and 4752 are foreign trained. 
The % of female doctors given is for specialists only (505 female/1495 male). (1)
Density of 0.4 for total registered doctors, but notes that the actual number working in the country may be much lower due to international migration. (2)
For high and low density the correct figures are less than 1.5 and more than 5: "When the number of doctors per 10 000 population in each district was calculated according to 2001 census population data, 5 districts had fewer than 1.5 doctors per 10 000 population, 32 had between 1.5 and 3 doctors, 31 had between 3 and 5 doctors, and 7 had more than 5 doctors per 10 000 population." (3)</t>
  </si>
  <si>
    <t>1) MoHP, HRH Strategic Plan 2011-2015, 2012
2) Society for Local Integrated Development Nepal (SOLID Nepal) &amp; Merlin Nepal, 2012. Barriers to Effective Policy Implementation and Management of Human Resources for Health in Nepal: The Distribution and Skill Mix of Human Resources for Health in Nepal, SOLID Nepal.
3)  Shankar, P.R., 2010. Attracting and retaining doctors in rural Nepal. Rural and remote health, 10(1420). Available at: http://www.ncbi.nlm.nih.gov/pubmed/20839900.</t>
  </si>
  <si>
    <t>HRD Data sheet 2011 gives the breakdown as 35% in public sector, 58% in private sector (1). According to Bangladesh Health Watch 2011, there are 11300 public physicians filled, with 8921 male and 2379 female (2). Dawson et al. 2011 cite a figure of 31002 doctors in the private sector (3). Ahmed et al 2011 give an urban density of 18.2 and rural density of 1.1. For high and low density given here, high is in Dhaka and low is in Khulna (divisions) (4)</t>
  </si>
  <si>
    <t>1) MoHFW Bangladesh, 2011. HRD Data Sheet - 2011.
2) Bangladesh Health Watch, 2012. Bangladesh Health Watch Report 2011: Moving towards universal health coverage, Bangladesh Health Watch.
3)Dawson, A. et al., 2011. Human Resources for Health in maternal, neonatal and reproductive health at community level: A profile of Bangladesh, Sydney: Human Resources for Health Knowledge Hub, UNSW; Burnet Institute.
4)Ahmed, S.M. et al., 2011. The health workforce crisis in Bangladesh: shortage, inappropriate skill-mix and inequitable distribution. Human Resources for Health, 9(3), pp.1–7.</t>
  </si>
  <si>
    <t>Handbook of Health and Welfare Statistics 2012, MoHLW gives 295049 as total number (2010), 23 density, 229152/55897 male/female, average age is 49.1 (breakdown by ages also available (1). OECD Stat 2010 gives 283548 practising and 292338 as total number of professionally active physicians (2). Highest density is for Kyoto, lowest density is for Saitama. (1)</t>
  </si>
  <si>
    <t>1)  MoHLW Japan, 2012. Handbook of Health and Welfare Statistics 2012, Available at: http://www.mhlw.go.jp/english/database/db-hh/.
2)OECD, 2012. OECD. Stat, (database).</t>
  </si>
  <si>
    <t xml:space="preserve">Estimate of Doctors from MoPH includes MoHE staff and estimate from private sector (1). 
Highest density from Kabul, lowest density from Badghis. Calculated manually using workforce data from MoH and population of provinces data from Afghanistan Provincial Briefs (2). 
</t>
  </si>
  <si>
    <t>1) MoPH Afghanistan, 2011. Afghanistan National Health Workforce Plan 2012-16. Draft Version - 2, Kabul.
2)World Bank, 2011. Afghanistan Provincial Briefs, Washington D.C.: The World Bank.</t>
  </si>
  <si>
    <t>2152 physicians in 2009, density 0.272. Percentage of female doctors is calculated from sum of GPs plus specialists. Urban density of GPs/specialists is 0.92/0.18. Rural density of GPs/specialists is 0.8/0.15. 30950 Health Extension Workers serve rural populations giving total rural health worker density of 5. 94% of health workers are in the public sector (1). 
Highest density is for Addis Ababa (calculated based on 1 physician to 3056 pop), lowest density is for Afar (calculated based on 1 physician to 98258 pop). (2)
OTHER HEALTH CADRES: 24571 Health Extension Workers in 2007 (3)</t>
  </si>
  <si>
    <t>1) Africa Health Workforce Observatory, 2010. Human Resources for Health Country Profile: Ethiopia, AHWO.
2)MoH Ethiopia, 2010. Health Sector Development Program IV: 2010/11 -2014/15, Addis Ababa.
3) GHWA. (2008). Country Case Study: Ethiopia’s Human Resources for Health Programme.</t>
  </si>
  <si>
    <t>The distribution of health workers varies substantially by region. The lowest doctor-to-patient ratios are found in the RAAN, Río San Juan, Chontales, Jinotega, and the RAAS. According to these authors, density of Doctors (per 10 000) is 4.5. (1)
Regions showing maximum and minimum densities of doctors: Carazo and Estelí = 7 Doctors per 10,000 ;  RAAN = 1 doctor per 10,000 (2)
2,404 doctors and 4 doctors per 10,000 inhabitants (2)
*Total number of health workers indicated below includes others than midwives, nurses and doctors like for example  dentist, nurse assistant, technicians, etc.</t>
  </si>
  <si>
    <t xml:space="preserve">Sequeira, M. et al., 2011. The Nicaraguan Health System: An overview of critical challenges and opportunities, Seattle, Washington: PATH. (1)
MINSA, 2007. Indicadores Básicos de Salud, Ministerio de Salud, Gobierno de Nicaragua; UNICEF; PAHO. (2)
</t>
  </si>
  <si>
    <t>2640 doctors (1,945 general physiciand, 695 specialists) with a density of 1,4 per 10,000. (1)
100% of specialists and 70% of general practitioners are located in urban areas.(2)
70% of practitioners work at the public sector, 24% at the private and 6% at the faith based organizations (2)</t>
  </si>
  <si>
    <r>
      <t xml:space="preserve">IOM, 2012. </t>
    </r>
    <r>
      <rPr>
        <i/>
        <sz val="12"/>
        <rFont val="Calibri"/>
      </rPr>
      <t>Ghana Mobility of Health Professionals</t>
    </r>
    <r>
      <rPr>
        <sz val="12"/>
        <rFont val="Calibri"/>
        <scheme val="minor"/>
      </rPr>
      <t>, International Organization for Migration.(1)
AHWO, 2010. Human Resources for Health Country Profile Ghana (2)</t>
    </r>
  </si>
  <si>
    <t>Approximately 54% of doctors are reportedly employed in the
capital city – Phnom Penh, where only 9.3% of the population
lives. The absolute number for female doctors is 375 out of 2300 (2011). Density figures are for ALL health workers. Distribution provinces: highest density: Mondulkiri (1:414) = 24.15 per 10000; lowest density: Kandal (1:1,406) = 7.11 per 10000. Ratio Nurses to Doctors: 2.6 (OECD Health Data 2012; WHO Global Health Observatory Data Repository, national data sources. Year data: 2010).</t>
  </si>
  <si>
    <t>Distribution urban/rural: 21,539 (82.1%) doctors work in urban areas. 4,705 (17.9%) doctors work in rural areas.</t>
  </si>
  <si>
    <t xml:space="preserve">
The situation is significantly worse if one factors in the many doctors who work in the for-profit private sector where
distribution is even more skewed in favour of major urban centres. The nurses appear to be more equitably
distributed, but the reality is also likely to be worse than shown. The low nurse numbers shown for Nairobi are deceptive as the employees of local government are not shown, nor are nurses working in the for-profit
private sector. The numbers also do not tell the story of distribution by level of skill and experience, as highly qualified and skilled nurses may be deployed in areas where they do not optimally utilize their competencies especially in urban centres. The impact of health worker mal-distribution is aggravated by other factors such as
wide variation in disease burden and population densities.
Density is calculated manually using number of physicians from (1) and population figures from http://www.citypopulation.de/php/kenya-admin.php</t>
  </si>
  <si>
    <t>MOPH, MOMS. National Human Resources for Health Strategic Plan 2009 - 2012. Nairobi, Ministry of Medical Services, Republic of Kenya, 2009.
1) Africa Health Workforce Observatory, 2009. Human Resources for Health Country Profile Kenya,</t>
  </si>
  <si>
    <t>2413259 doctors in 2010 (registered + assistant doctor). Density is 17.9. Urban density is 29.7; rural density is 13.2. High/low density in East/West regions: 21.3/15.6. (1) Low density above is for Guizhou province (2005), high is for Beijing city (2005) (2)</t>
  </si>
  <si>
    <t>1) Zhang J. Management and Organization of Health Professionals, and Health Human Resource Management in China. Beijing, Health Human Resources Development Center, Ministry of Health, People’s Republic of China, 2012.
2)Anand, S., 2010. Methods for measuring health workforce inequalities: methods and application to China and India. Human Resources for Health Observer, (5), pp.1–32. Available at: http://www.who.int/hrh/resources/observer/en/ .</t>
  </si>
  <si>
    <t xml:space="preserve">The Fiji Medical Council had 1436 doctors on its register in 2010. This
includes those serving in government, in private practice, at the private
hospital, at the Fiji School of Medicine and foreign visiting specialists. The
number, however, is not useful in assessing current availability of doctors
as it includes temporarily registered visiting doctors who over many years
have visited Fiji. </t>
  </si>
  <si>
    <t>Asia Pacific Observatory on Health Systems and Policies. The Fiji Islands Health System Review. Health Systems in Transition 2011; 1.</t>
  </si>
  <si>
    <t>56 percent of the health workers are less than 40 years and around 15 percent are more than 50 years. Total workforce is 101,453 
Density figures are for SPECIALISTS. Lowest density is in South Dafur State (0.05) and highest in Khartoum (2.1).</t>
  </si>
  <si>
    <t xml:space="preserve">5.389 per 10,000 in North Sulawesi Province. 1.036 per 10,000 population in Lampung Province. </t>
  </si>
  <si>
    <t xml:space="preserve">Sex: 66 male doctors; 34 female doctors </t>
  </si>
  <si>
    <t>Gupta N, Alfano M. Access to non-pecuniary benefits: does gender matter? Evidence from six low- and middle-income countries. Human Resources for Health 2011; 9: 25.</t>
  </si>
  <si>
    <t>lowest density 0.4: Raimah province. Highest density 5.5: Aden province.</t>
  </si>
  <si>
    <t>MOPHP. Annual Statistical Health Report. Sana'a, Ministry of Public Health and Population, 2011.</t>
  </si>
  <si>
    <t>Medicina includes: Medico Hospitalar, Medico generalista, tecnico de medicina geral (curativa), agente de medicina geral ( curativa) (1)
Maximum and minimum doctor densities pointed above are located in Maputo Cidade and Zambézia respectively. (1)</t>
  </si>
  <si>
    <t>MISAU, 2012. DRH Relatório Anual – 2011, Maputo, Mozambique. (1)</t>
  </si>
  <si>
    <t xml:space="preserve">Major city 78.12%;  Inner regional 12.84%; Outer regional 4.57%;  Remote 0.71%;  Very remote 0.39%; Overseas 2.17%;  Not stated/Not applicable 1.20% (2011 HWA 2013); 0-29 with 6086, 30-49 with 26656, 50+ with 15133 data from 2001 (WHO, 2013); Male 61.93% and Female 38.07% (54369 and 33421) year 2011 (HWA 2013); Public 47.48% , Private 45.21% and not applicable 7,31% year 2011 (41687, 39686 and 6417) (HWA 2013);
16-34 with 21589, 35-44 with 22690, 45-54 with 19816, 55-64 with 14225, 65-74 with 6861and 75-99 with 2,608 year 2011 (HWA 2013);
60709 year 2010 and  87790 year 2011 (HWA 2013);
 “For 2010, data is not available for Queensland and Western Australia. The registration dates for medical practitioners in 2010 in those states were different from the rest of Australia during the transition to the National Registration and Accreditation Scheme.”
(HWA 2013) This data is sourced from the National Health Workforce Dataset (NHWDS), which is jointly owned by Health Workforce Australia and the Australian Institute of Health and Welfare. ;  **Major Cities 94.9   **Distribution by remoteness area - FWE GPs per 100,000 population 2010–11, Health Workforce Australia 2013, Australia’s Health Workforce Series - Health Workforce by  Numbers: Health Workforce Australia: Adelaide. Using as a source: GP workforce statistics, Department of Health and Ageing website.;  **Very remote 51.1 **Distribution by remoteness area - FWE GPs per 100,000 population 2010–11, Health Workforce Australia 2013, Australia’s Health Workforce Series - Health Workforce by  Numbers: Health Workforce Australia: Adelaide. Using as a source: GP workforce statistics, Department of Health and Ageing website.
</t>
  </si>
  <si>
    <t xml:space="preserve">Total 320.013, Male 187.207,  female116.020 (MOH 2006) -  Total 18 388.767 , Male 228.675 % 58,82, Female 160.092 %41  (Federal Council of Medicine 2013 date from 2012 ) - Rural 1532 and Urban 196621 data from 2000,  Male 126932 and Female71221 data from 2000,  0-29  with 31781,  30-49 with 102009 and 50+ 64363 data from 2000 (WHO, 2013)
</t>
  </si>
  <si>
    <t xml:space="preserve">(Federal Council of Medicine 2013)
Conselho Federal de Medicina, Conselho Regional de Medicina do Estado de São Paulo. Demografia Médica no Brasil: Cenários e indicadores de distribuição V.2 Dados gerais e descrições de desigualdades. São Paulo, Brasil: Conselho Regional de Medicina do Estado de São Paulo, 2013. p. 256.
2013, MoH Tabnet (year 2006)
Brasil. Ministério da Saúde: Indicadores e Dados Básicos- Brasil, Indicadores de recursos. Rede Interagencial de Informações para a Saúde 2008. [http://tabnet.datasus.gov.br/cgi/deftohtm.exe?idb2007/e01.def]
</t>
  </si>
  <si>
    <t xml:space="preserve">Highest (province) La Habana – the total of doctors was 21 520; density 100.7 ;  1 doctor per 99 inhabitants . 
Lowest(province)  =  Mayabeque total of doctors was 1 723 with a density of 45.2 and 221inhabitants  per doctor  Fuente: Registro de profesionales de la salud. MINSAP
</t>
  </si>
  <si>
    <t>Aggregated data include physicians working abroad (about 30% of registered). No way to know how many actually work in Egypt.  No data found on geographical distribution, but many statements referring to major variations, with high concentration of physicians in major cities</t>
  </si>
  <si>
    <t>28,2 (density x10.000 in OCDE Stat 2012)
45.64% 2012, OCDE Stat; GMC registration statistics (31,33% Specialist register; 25,34% GP Register) available at http://www.gmc-uk.org/doctors/register/search_stats.asp
In England, the total number of doctors working in the NHS was 140 897 in 2009, which represents an increase of 54 313 since 1996 or a 3.8% annual increase over this period. Of the total number of doctors, 40 269 were GPs (including GP retainers and registrars) of whom almost 46% were women (Information Centre 2010i). (HIT ENGLAND)
Latest available year for sex distribution in WHO Atlas for the UK is 1997: 46379 female and 87262 male physicians.
Within the overall increase of registered doctors in the UK, the number of female doctors on the register has continued to grow at a faster rate than male doctors. During 2011, 6,549 female doctors gained GMC registration for the first time, with an overall increase of female doctors on the register of 4,645 (4.7%) (GCM, The state of medical education and practice in the UK, 2012)</t>
  </si>
  <si>
    <t>Ordre National des Médecins - Atlas National 2013 (1)
OECD. Health at a Glance Europe 2012 (2)
"At the regional level, the density of health care professionals is characterized by wide disparities that are roughly similar across the different health care professions, although of different magnitude. The Parisian and the southeastern regions (Île-de-France and Provence-Alpes-Côte-d’Azur) are the two regions with the highest density of health care personnel, followed by the other southern regions, while the northern and eastern regions suffer from a lack of such professionals. These regional disparities are not related to population needs and, therefore, raise equity issues that may become prominent during the years to come, since they are likely to be exacerbated by the anticipated demographic shortage." (3)
Despite the recent increase of the numerus clausus, the number of active physicians is predicted to decrease to a low of 195 000 in 2015 or a low of 185 000 in 2025. In the latter case, the density of physicians will be reduced from 3.4 to roughly 2.85 physicians per 1000 inhabitants. Thus two major concerns regarding the physician workforce are the geographical disparities between French regions and the decrease of physician density that will occur during the next decade. (3)</t>
  </si>
  <si>
    <r>
      <t>(1) Ordre National des Médecins – Atlas de la Démographie Médicale en France: Situation au 1</t>
    </r>
    <r>
      <rPr>
        <vertAlign val="superscript"/>
        <sz val="12"/>
        <color indexed="8"/>
        <rFont val="Calibri"/>
        <family val="2"/>
      </rPr>
      <t>er</t>
    </r>
    <r>
      <rPr>
        <sz val="12"/>
        <color indexed="8"/>
        <rFont val="Calibri"/>
        <family val="2"/>
      </rPr>
      <t xml:space="preserve"> janvier 2013
(2) OECD – Health at a Glance: Europe 2012
(3) WHO. European Observatory on Health Systems and Policies - France: Health System Review. 2010.</t>
    </r>
  </si>
  <si>
    <t>There is data regarding number of specialists and geographical distribution, and numbers of doctors by sex, in National Institute for Quality- and Organizational Development in Healthcare and Medicines - GYEMSZI  There is data on age distribution in OECD economic surveys (last data from 2009). There is data on private share of doctors jobs.</t>
  </si>
  <si>
    <t>2013; GYEMSZI http://adatgyujtes.gyemszi.hu/IMEA/Report/ReportIndex.jsp?report=REA; OECD economic surveys (http://stats.oecd.org/index.aspx?DataSetCode=HEALTH_STAT); Statistical yearbook of Hungary 2009. Budapest, Hungarian Central Statistical Office.</t>
  </si>
  <si>
    <t>Density: 7 for GP and 10 for specialists (Rendicion de Cuentas, 2011 )
NUM 62687 (male 133210) - WHO ATLAS 2000</t>
  </si>
  <si>
    <t>40% of specialists in private sector. The majority of those in public sector also parctise privately (Livre Blanc)</t>
  </si>
  <si>
    <t>For five decades Norway has faced a fluctuating shortage of physicians at the national level, mostly driven by an increasing demand for advanced specialized care. In the mid-1990s northern Norway experienced a critical shortage of primary care physicians and to mitigate the crisis, municipalities had to engage short-term replacements, most of them flown in from Sweden and Denmark at a considerable cost.
Norway’s uneven distribution of health workers between rural and urban areas is longstanding. Northern Norway and some areas on the west coast have been particularly affected by shortages, while areas in the central eastern portion are well staffed. Several strategies have been implemented to attract health workers to northern Norway and retain them there. The most comprehensive one was the establishment of a medical school in Tromsø, the capital of northern Norway, favouring students from the region and providing rural rotations in the curriculum. The measure has had a large positive effect on the region’s supply of physicians.</t>
  </si>
  <si>
    <t>Straume &amp; Shaw, 2010</t>
  </si>
  <si>
    <t>28% Omani nationals; 22,3% doctors in private practice</t>
  </si>
  <si>
    <t>15056 (working in  MINSA)</t>
  </si>
  <si>
    <t xml:space="preserve">2009, Experiencias de planificación de los recursos humanos en salud: Perú 2007 – 2010  / Ministerio de Salud. Dirección General de Gestión del Desarrollo de Recursos  Humanos. Observatorio Nacional de Recursos Humanos en Salud -- Lima: Ministerio 
de Salud; 2011 Using ONRHUS - MINSA, 2010.
</t>
  </si>
  <si>
    <t>In the World Health Statistics report 2009, the number of physicians is 90370, with a density of 12/10 000); 8721 doctors work for the governement; It should be noted that the numbers of health workers are of "ever registered", including those who died, retired or are not practising their profession. There is no actual data of doctors who are inactive or not in practice. Doctors can practice until they decide to stop or when they retire or depart this life. A 2006 survey of 45555 doctors, found that 68% of doctors practice as specialists, and 32% as GPS.  The same survey found that 52% of the specialists surveyed work in Manila Metro area in contrast with 9%  working in Mindanao region.</t>
  </si>
  <si>
    <t>2008; government manpower - National Statistic Coordination board (http://www.nscb.gov.ph/secstat/d_vital.asp); 2006; HiT - Philippines 2011; 2012 - national report - MoH Philippines</t>
  </si>
  <si>
    <t>Observatoire des Ressources Humaines pour la Santé de l'Afrique. HRH Fact Sheet - Senegal</t>
  </si>
  <si>
    <t>Max density: for medical practitioners 5,67, for medical specialists 5,44. Min density:for medical practitioners 2,06, for medical specialists 0,32*.
 In WHO Atlas no data on gender (only for radiographers in 2004), age and geographic distribution.
Of the 1,200 medical students graduating in the country annually ,only about 35 of  them end up working in rural areas in the longer term (HR H Strategy for the Health Sector: 2012/13 – 2016/17)</t>
  </si>
  <si>
    <t>*Considering data from  HRH Strategic plan (Province, highers Western Cape and lowest Limpopo)</t>
  </si>
  <si>
    <t>60100 female and  75200 male physicians in in 2003 (WHO ATLAS)</t>
  </si>
  <si>
    <t>WHO Atlas 2003</t>
  </si>
  <si>
    <t xml:space="preserve">Female physicians 32,72%; Total Practicing physicians 767782 and density 24,6 (10 000); 
Physicians licensed to practice 1 004 635  and its density 32,2 (10 000) data 2011 OECD 2013 (http://stats.oecd.org/Index.aspx#
</t>
  </si>
  <si>
    <t>2011 OECD 2013 (http://stats.oecd.org/Index.aspx#)</t>
  </si>
  <si>
    <t>What is the total number of Nurses?;  (WHO SOURCE)</t>
  </si>
  <si>
    <t>STO_21A</t>
  </si>
  <si>
    <t>Global Health Observatory Data Repository. Year data: 2004.</t>
  </si>
  <si>
    <t>Global Health Observatory Data Repository, 2007</t>
  </si>
  <si>
    <t>2009, WHO 2013</t>
  </si>
  <si>
    <t xml:space="preserve">No disaggregated data </t>
  </si>
  <si>
    <t>2004 (nurses and midwives)</t>
  </si>
  <si>
    <t>2010. WHO. Global Health Observatory Data Repository. 2011</t>
  </si>
  <si>
    <t>2004; WHO Global Health Observatory Data Repository http://apps.who.int/gho/data/node.main.HWF1?lang=en</t>
  </si>
  <si>
    <t>N.A.</t>
  </si>
  <si>
    <t>2004, WHO Atlas (nurses and midwives)</t>
  </si>
  <si>
    <t>WHO ATLAS 2011 (NURSES AND MIDWIVES)</t>
  </si>
  <si>
    <t>What is the total number of Nurses?;  (GOVT SOURCE)</t>
  </si>
  <si>
    <t>STO_21B</t>
  </si>
  <si>
    <t>2011; MoHFW Bangladesh, 2011. HRD Data Sheet - 2011.</t>
  </si>
  <si>
    <t>MINSA, 2012. Fuerza Laboral por Perfil. Periodo 2006-2012, Ministerio de Salud, Direccion de Recursos Humanos, Gobierno de Nicaragua.</t>
  </si>
  <si>
    <r>
      <t xml:space="preserve">Ghana Health Service (GHS), 2009. </t>
    </r>
    <r>
      <rPr>
        <i/>
        <sz val="12"/>
        <rFont val="Calibri"/>
      </rPr>
      <t>The Health Sector in Ghana. Facts and Figures 2009</t>
    </r>
    <r>
      <rPr>
        <sz val="12"/>
        <rFont val="Calibri"/>
      </rPr>
      <t>, Accra: GHS.</t>
    </r>
  </si>
  <si>
    <t>Number is for Primary nurses (3366) and Secondary Nurses (5662) in 2012. Personal communication from Jerker Liljestrand and Mean Reatanak Sambath (MoH health Human Resource Statistics (Sources: MoH Annual Congress Report 2013 ).</t>
  </si>
  <si>
    <t>Data for registered nurses. Data of 2010 (MoPH). WHO, 2010. Human Resources for Health Country Profile: Thailand. Data from 2010 (MoPH).</t>
  </si>
  <si>
    <t>2007; MOPH, MOMS. National Human Resources for Health Strategic Plan 2009 - 2012. Nairobi, Ministry of Medical Services, Republic of Kenya, 2009.</t>
  </si>
  <si>
    <t>2011; MOH. Annual Report 2011. Suva, Ministry of Health, Government of Fiji, 2011.</t>
  </si>
  <si>
    <t>Data from 2008.
MOPHP. Annual Statistical Health Report. Sana'a, Ministry of Public Health and Population, 2009.</t>
  </si>
  <si>
    <t xml:space="preserve">Registered nurse only (69.35%) (2011 HWA 2013); </t>
  </si>
  <si>
    <t>2006, MoH Tabnet</t>
  </si>
  <si>
    <t xml:space="preserve">92 131 </t>
  </si>
  <si>
    <t>2012, MINISTERIO DE SALUD PÚBLICA, DIRECCIÓN NACIONAL DE REGISTROS MÉDICOS Y ESTADÍSTICAS DE SALUD.  ANUARIO  ESTADÍSTICO DE SALUD: 2012. Dirección Nacional de Estadísticas y el Centro Nacional de Información de Ciencias Médicas. La Habana, abril 2013 Using: Registros administrativos de la Dirección Nacional de Recursos Humanos. MINSAP</t>
  </si>
  <si>
    <t>110744 "Nursing staff" in public services</t>
  </si>
  <si>
    <t>Total qualified nursing staff which includes midwivery 2012 (NHS Staff 2002-2012 SHA Master Tables, hscic available at http://www.hscic.gov.uk/searchcatalogue?productid=11215&amp;topics=1%2fWorkforce%2fStaff+numbers&amp;sort=Relevance&amp;size=10&amp;page=1#top</t>
  </si>
  <si>
    <t>2011; Hungarian Central Statistical Office in http://stats.oecd.org/index.aspx?DataSetCode=HEALTH_STAT</t>
  </si>
  <si>
    <t>SIARHE, 2013 (http://www.salud.gob.mx/unidades/cie/siarhe/?Id_URL=numeralia)</t>
    <phoneticPr fontId="2" type="noConversion"/>
  </si>
  <si>
    <t>2011, Stratégie sectorielle de santé 2012-2016 ( in public services, including auxiliaries)</t>
  </si>
  <si>
    <t>162 324 (94 793 nurses + 67 531 auxiliary nurses)</t>
  </si>
  <si>
    <r>
      <t>Statistics Norway – Persons in the labour force with a health care education, by category of personnel, status of employment and age</t>
    </r>
    <r>
      <rPr>
        <sz val="12"/>
        <color theme="1"/>
        <rFont val="Calibri"/>
        <family val="2"/>
        <scheme val="minor"/>
      </rPr>
      <t xml:space="preserve"> (2012)</t>
    </r>
  </si>
  <si>
    <t>15486 (minsa)</t>
  </si>
  <si>
    <t>2009; Professional Regulation Comission (cited in PHILIPPINE COUNTRY REPORT: Human Resource Development in the Sectors of Welfare and Health ~ with a Focus on Capability Building of Service Providers and Employability Promotion of Vulnerable People; http://www.mhlw.go.jp/bunya/kokusaigyomu/asean/2011/dl/Philippines_CountryReport.pdf)</t>
  </si>
  <si>
    <t>2012 SANC (considering professional nurses enrolled nurses and auxiliaries)</t>
    <phoneticPr fontId="0" type="noConversion"/>
  </si>
  <si>
    <t>OCDE Stat 2012</t>
  </si>
  <si>
    <t xml:space="preserve">Within the nursing workforce during  the 2008 to 2010 time period. Based on the size of the U.S. population during the period
HRSA. The U.S. Nursing Workforce: Trends in Supply and Education. Health Resources and Services Administration Bureau of Health Professions National Center for Health Workforce Analysis April 2013 Using Data Source: HRSA analysis of the ACS 2008-2010 three-year file
</t>
  </si>
  <si>
    <t>What is the density of Nurses (per 10 000)?;  (WHO SOURCE)</t>
  </si>
  <si>
    <t>STO_21C</t>
  </si>
  <si>
    <t>Not Reported.</t>
  </si>
  <si>
    <t>Not reported. No data dissagregated for Mozambique by WHO</t>
  </si>
  <si>
    <t>90.5</t>
  </si>
  <si>
    <t>2011, WHO Atlas UK</t>
  </si>
  <si>
    <t>[SEE DENSITY NURSES + MIDWIVES]</t>
  </si>
  <si>
    <t>2008; Global Health Observatory Data Repository - http://apps.who.int/gho/data/node.main.A1444?lang=en</t>
  </si>
  <si>
    <t>2004; OECD Health Data 2012; WHO Global Health Observatory Data Repository http://apps.who.int/gho/data/node.main.HWF1?lang=en</t>
  </si>
  <si>
    <t>see nurses and midwives</t>
  </si>
  <si>
    <t>No data.</t>
  </si>
  <si>
    <t>What is the density of Nurses (per 10 000)?;  (GOVT SOURCE)</t>
  </si>
  <si>
    <t>STO_22A</t>
  </si>
  <si>
    <t>12,4</t>
  </si>
  <si>
    <t>2007; Ministry of Public Health and Sanitation - Ministry of Medical Services, 2009. National Human Resources for Health Strategic Plan 2009 - 2012,</t>
  </si>
  <si>
    <t xml:space="preserve">81.9 </t>
  </si>
  <si>
    <t>13.8 in public services</t>
  </si>
  <si>
    <t>2011; Hungarian Central Statistical Office; http://stats.oecd.org/index.aspx?DataSetCode=HEALTH_STAT</t>
  </si>
  <si>
    <t>54.3 (Min. Of health Gastein 2012)</t>
  </si>
  <si>
    <t>Rendición de Cuentas en salud, 2011</t>
    <phoneticPr fontId="2" type="noConversion"/>
  </si>
  <si>
    <t>2012, Livre Blanc  (8,9 in 1999)</t>
  </si>
  <si>
    <t>323, 43</t>
  </si>
  <si>
    <t>MINSA with 7.16 per 10,000 inhabitants and  EsSalud with 10.93 per 10,000 insured</t>
  </si>
  <si>
    <t>11.42 for nursing assistants, 18.97 for professional nurses; 6.40 for staff nurses</t>
  </si>
  <si>
    <t>2012 SANC</t>
    <phoneticPr fontId="0" type="noConversion"/>
  </si>
  <si>
    <t xml:space="preserve">92.09 </t>
  </si>
  <si>
    <t xml:space="preserve">What additional data is there on the number and density of Nurses (i.e. public/private, geographical distribution, age, etc) and what are the challenges for enumerating/describing the medical workforce? </t>
  </si>
  <si>
    <t>STO_22B</t>
  </si>
  <si>
    <t xml:space="preserve">2005 figure of 0.49 for density of nurses (1) Density of nursing and midwifery personnel combined is 1/1000 in 2008 according to WHO Global Atlas. </t>
  </si>
  <si>
    <r>
      <t xml:space="preserve">Rao, K.D., Bhatnagar, A. &amp; Berman, P., 2012. So many, yet few: Human resources for health in India. </t>
    </r>
    <r>
      <rPr>
        <i/>
        <sz val="12"/>
        <color theme="1"/>
        <rFont val="Calibri"/>
        <family val="2"/>
        <scheme val="minor"/>
      </rPr>
      <t>Human Resources for Health</t>
    </r>
    <r>
      <rPr>
        <sz val="12"/>
        <color theme="1"/>
        <rFont val="Calibri"/>
        <family val="2"/>
        <scheme val="minor"/>
      </rPr>
      <t>, 10(1), p.19.</t>
    </r>
  </si>
  <si>
    <t>MoHP, HRH Strategic Plan 2011-2015 gives a figure of 34417 registered nurses in 2011, including nurses, ANMs and foreign nurses registered (1).  SOLID and Merlin Nepal, Distribution and Skill Mix (2012) gives a figure of 1.6 for density of nurses based on total registration, but actual figure working in Nepal may be much lower. (2)</t>
  </si>
  <si>
    <t>1) MoHP, HRH Strategic Plan 2011-2015, 2012
2)  Society for Local Integrated Development Nepal (SOLID Nepal) &amp; Merlin Nepal, 2012. Barriers to Effective Policy Implementation and Management of Human Resources for Health in Nepal: The Distribution and Skill Mix of Human Resources for Health in Nepal, SOLID Nepal.</t>
  </si>
  <si>
    <t xml:space="preserve">The HRD Data Sheet 2011 records 26899 as the number of registered nurses,  but gives a lower figure (15023) for estimated nurses available (1). Dawson et al. 2011 give the number 14686 for nurses working in the public sector, and male/female breakdown of  3.4% to 96.6% (2). Urban density is 0.58 and rural 0.08 according to Ahmed et al. 2011 (2007 data) (3). </t>
  </si>
  <si>
    <t xml:space="preserve">1) MoHFW Bangladesh, 2011. HRD Data Sheet - 2011.
2)Dawson, A. et al., 2011. Human Resources for Health in maternal, neonatal and reproductive health at community level: A profile of Bangladesh, Sydney: Human Resources for Health Knowledge Hub, UNSW; Burnet Institute.
3)Ahmed, S.M. et al., 2011. The health workforce crisis in Bangladesh: shortage, inappropriate skill-mix and inequitable distribution. Human Resources for Health, 9(3), pp.1–7.
</t>
  </si>
  <si>
    <t>952723 is number of registered nurses at work (2010) according to Handbook of Health and Welfare Statistics 2012, MoHLW, with density of 7.44. OECD Stat 2010 gives 920793 practising professional nurses.</t>
  </si>
  <si>
    <t>1)  MoHLW Japan, 2012. Handbook of Health and Welfare Statistics 2012, Available at: http://www.mhlw.go.jp/english/database/db-hh/.
2)OECD, 2012. OECD. Stat, (database).</t>
  </si>
  <si>
    <t xml:space="preserve">MoPH nurses includes MoHE staff and private sector, General, Community, Anaesthetic and Auxiliary (1). 
Note year for nurses is different to year for midwives in WHO Data. </t>
  </si>
  <si>
    <t>1) MoPH Afghanistan, 2011. Afghanistan National Health Workforce Plan 2012-16. Draft Version - 2, Kabul.</t>
  </si>
  <si>
    <t>20109 nurses in 2009 (all nurses), density 2.576 (1)</t>
  </si>
  <si>
    <t xml:space="preserve">The distribution of health workers varies substantially by region. Nurses are critically needed in Jinotega, Matagalpa, and Masaya. </t>
  </si>
  <si>
    <t>Sequeira, M. et al., 2011. The Nicaraguan Health System: An overview of critical challenges and opportunities, Seattle, Washington: PATH.</t>
  </si>
  <si>
    <t>17,135 nurses in total (8938 nursing professional and 8197 assistant nursing) and 7.07 per 10,000 inhabitants</t>
  </si>
  <si>
    <r>
      <t xml:space="preserve">IOM, 2012. </t>
    </r>
    <r>
      <rPr>
        <i/>
        <sz val="12"/>
        <rFont val="Calibri"/>
      </rPr>
      <t>Ghana Mobility of Health Professionals</t>
    </r>
    <r>
      <rPr>
        <sz val="12"/>
        <rFont val="Calibri"/>
        <scheme val="minor"/>
      </rPr>
      <t>, International Organization for Migration.</t>
    </r>
  </si>
  <si>
    <t>2048071 nurses in 2010. Density is 15.2. Urban density is 30.9, rural is 8.9(1)</t>
  </si>
  <si>
    <t>1) Zhang J. Management and Organization of Health Professionals, and Health Human Resource Management in China. Beijing, Health Human Resources Development Center, Ministry of Health, People’s Republic of China, 2012.</t>
  </si>
  <si>
    <t xml:space="preserve">Number of nurses corresponds to nursing positions filled in MoH (public sector). (1)
The MoH recognizes that nurses are the backbone of the Fiji health care system. The nursing workforce comprises 57 % of all persons employed  by the Ministry and 64% of the health workforce. (2)
MOH database groups nursing personnel into following groups: nurse practitioner (n=31 staff (not total post number)), health sister (20), senior health sister (24), sister (113), senior sister (129), staff nurse (1759), supervising health sister (1), Director of Nursing (1), matron (11), senior matron (1), manager nursing services (6)  Some or many of these may have midwifery qualifications but may be working in other areas. (3)
</t>
  </si>
  <si>
    <t>1) MOH. Annual Report 2011. Suva, Ministry of Health, Government of Fiji, 2011.
2) Asia Pacific Observatory on Health Systems and Policies. The Fiji Islands Health System Review. Health Systems in Transition 2011; 1.
3) Personal communication from Graham Roberts.</t>
  </si>
  <si>
    <t>Around 30% are located in Khartoum St. 
Numer of nurses and number of nurses +midwives is exactly the same according WHO.</t>
  </si>
  <si>
    <t>There is quite a lot of data of disaggregation of Nurses and MCH nurses at a geographical level (by province and district)</t>
  </si>
  <si>
    <t>0-29 with 27277, 30-49 with 107266 and 50+ with 41645 data from 2001 (WHO, 2013)</t>
  </si>
  <si>
    <t>Total 71.933,  Male     5.200 , Female  66.733 (year 199)</t>
  </si>
  <si>
    <t>1999, MoH Tabnet</t>
  </si>
  <si>
    <t xml:space="preserve">(Graduates = total  56 539; Technical=  31 386; Basics= 4 206)
Total 92 131;  81.9 per 10 000 inhabitants
Highest = Guantánamo  density 131.1 (graduate 3 752; technical 2 692; basic 263; total 6 707) 
Lowest = Mayabeque density 43.5 (graduate 952; technical 665; basic 42; total 1659) 
La Habana = density 68.8 (graduate 7 393; technical 6 248; basic 1 072; total 14 713)
</t>
  </si>
  <si>
    <r>
      <t>Farag (2012): 202,542 – out of which 164,000 work in the ministry of health- out of which 89,000 are actually working . About 6-8% of all nurses are bachelor level nurses. D</t>
    </r>
    <r>
      <rPr>
        <b/>
        <sz val="12"/>
        <color indexed="8"/>
        <rFont val="Calibri"/>
        <family val="2"/>
      </rPr>
      <t xml:space="preserve">ata include nurses working abroad. No information on private sector.  No way to know how many actually work in Egypt. </t>
    </r>
  </si>
  <si>
    <t>522771 total of nurses and 84,1 nurses per 10.000 (OCDE sTAT 2012)
Latest available year for sex distribution in WHO Atlas for the UK is 1997: 638950 female and 65382 male nursing personnel.
In March 2012, 669,953 qualified nurses, midwives and health visitors were registered with the Nursing and Midwifery Council (NMC); Total qualified nursing staff in the NHS in 2012 269868 (NHS Workforce, Summary of staff in the NHS: Results from September 2012))</t>
  </si>
  <si>
    <t>NHS Workforce, Summary of staff in the NHS: Results from September 2012 census- available at http://www.hscic.gov.uk/searchcatalogue?productid=11215&amp;topics=0%2fWorkforce&amp;sort=Relevance&amp;size=10&amp;page=1#top</t>
  </si>
  <si>
    <t>OECD StatExtracts (1)
Répertoire ADELI. In: Ordre National des Infirmiers (2)
"At the regional level, the density of health care professionals is characterized by wide disparities that are roughly similar across the different health care professions, although of different magnitude. The Parisian and the southeastern regions (Île-de-France and Provence-Alpes-Côte-d’Azur) are the two regions with the highest density of health care personnel, followed by the other southern regions, while the northern and eastern regions suffer from a lack of such professionals. These regional disparities are not related to population needs and, therefore, raise equity issues that may become prominent during the years to come, since they are likely to be exacerbated by the anticipated demographic shortage." (3)
There are large persisting geographical disparities in the density of nurses, which parallel those observed for physicians. In 2008, there was a twofold difference between the region with the lowest density of nurses and that with the highest (from 6.34 in the Centre Region to 10.52 nurses per 1000 inhabitants in the Limousin region). (3)</t>
  </si>
  <si>
    <t>(1) OECD. StatExtracts – Health Status
(2) Ordre National des Infirmiers – Les infirmiers en chiffres
(3) WHO. European Observatory on Health Systems and Policies - France: Health System Review. 2010.</t>
  </si>
  <si>
    <t>The total number include different specializations (graduated nurses, specialised nurses, ambulance nurses, and MCH nurses), there is data on geographical distribution for MCH nurses, place of work in the Statistical yearbook of Hungary 2010. The number of nurses has been declining in the last years; total number includes active and inactive nurses</t>
  </si>
  <si>
    <t>290317 practising nurses and 2,66 density per 1000 pop in 2011 (OCDE Stat); 1.4 nurses per doctors and 201252 female nurses and 22833 male nurses in 2012 (SIARHE).</t>
  </si>
  <si>
    <t>At the beginning of the century, the expectation was of an increasing shortage of nurses:
"Statistics show significant differences in recruitment and coverage of nurses between the counties from 2000 to 2002. The average age for public health nurses is high (due to the post-war baby boom, a common challenge in many disciplines in Norway), and municipalities report a decline in recruitment. The Directorate for Health and Social Affairs is planning initiatives to increase the education of public health nurses and thus prevent a shortage. Projections from Statistics Norway on future supply and demand for health personnel show that it is with auxiliary nurses that the future gap between supply and demand is expected to be at its highest. The recruitment plan for health care personnel for the period 2003–2006 focuses mainly on education and competence development as means of addressing this issue."</t>
  </si>
  <si>
    <t>Ministry of Health and Care Services – Proposition to the Storting No. 1 (2006-2007) Chapter 6: National Health Plan for Norway (2007-2010)</t>
  </si>
  <si>
    <t>55% Omani Nationals; 13,1% in private practice</t>
  </si>
  <si>
    <t xml:space="preserve">15486  (working in MINSA) </t>
  </si>
  <si>
    <t xml:space="preserve">An estimated 85% of employed Filipino RNs (more than 150 000) are working internationally; An estimated 4576 nurses work in the public sector 2008 (government manpower - National Statistic Coordination board ; 58% in rural location (1997) </t>
  </si>
  <si>
    <t>(Perrin, et al. _Nurse migration and its implications for Philippine hospitals,2007 - http://onlinelibrary.wiley.com/doi/10.1111/j.1466-7657.2007.00567.x/pdf); (http://www.nscb.gov.ph/secstat/d_vital.asp); (http://www.hrhhub.unsw.edu.au/HRHweb.nsf/resources/MNRH_Philippines_Web.pdf/$file/MNRH_Philippines_Web.pdf</t>
  </si>
  <si>
    <t>The estimation of nursing and midwirfery workforce needs showed a health personnel shortage.  There is a national shortage of 926 nurses, with regional imbalances:  the Dakar region has an oversupply of 101 nurses, while all other regions have a shortage (Diourbel (246), Kaolack (153), Kolda (157), Louga (125), Thiès (178) et Tambacounda (57)). (1)</t>
  </si>
  <si>
    <t>(1) KONE, K. G. – Analyse de la situation des services de soins, du personnel infirmier et du personnel obstétrical dans le système de santé au Sénégal par rapport aux dispositions de la convention n° 149 et de la recommandation n° 157 de l’OIT. Dakar: Organisation Internationale du Travail, 2009</t>
  </si>
  <si>
    <t>Midwives and nurses are considered as a single group</t>
  </si>
  <si>
    <t xml:space="preserve">No available info on sex distribution. </t>
    <phoneticPr fontId="2" type="noConversion"/>
  </si>
  <si>
    <t xml:space="preserve">Registered nurses (RNs) with 2,824,641 and density 92.09 (920.9 per 100 000); the lowest density 67.77 Idaho and highest - District of Columbia2 – 166.62  and South Dakota 124.77 (2 The nursing workforce is more dense in the District of Columbia (D.C.) because of the presence of several academic medical centers, like most cities, that require a large RN workforce. Many nurses and patients commute into D.C. for work and health services. Since most states include rural and/or suburban areas, it is not instructive to compare D.C. with states in terms of per capita supply. Within the nursing workforce during the 2008 to 2010 time period. Based on the size of the U.S. population during the period. 
HRSA. The U.S. Nursing Workforce: Trends in Supply and Education. Health Resources and Services Administration Bureau of Health Professions National Center for Health Workforce Analysis April 2013 Using Data Source: HRSA analysis of the ACS 2008-2010 three-year file
licensed practical nurses (LPNs)  690,038 and density 22.50; the highest density 42.09 North Dakota and lowest 7.88 Oregon; Residential Distribution of the RN Workforce 25 or younger =5.2 %, 26-30 = 9.6, 31-35 =11.0,  36-40 =12.5 , 41-45 =12.3,  46-50 =14.5,  51-55 =15.1, 56-60 =11.3, 61-65 =5.9, 66-70 = 1.8 and 71 or older=0.8  The U.S. Nursing Workforce: Trends in Supply and Education. Health Resources and Services Administration Bureau of Health Professions National Center for Health Workforce Analysis April 2013 Using Data Source: HRSA analysis of the ACS 2008-2010 three-year file
OECD: Professionally active nurses 3 453 710 density 11.08 and Professional nurses, professionally active 2 724 570 density 8.74 data 2011 OECD 2013 (http://stats.oecd.org/Index.aspx#)
</t>
  </si>
  <si>
    <t>HRSA  The U.S. Nursing Workforce: Trends in Supply and Education. Health Resources and Services Administration Bureau of Health Professions National Center for Health Workforce Analysis April 2013 and 2011 OECD 2013 (http://stats.oecd.org/Index.aspx#)</t>
  </si>
  <si>
    <t>What is the total number of Midwives?;  (WHO SOURCE)</t>
  </si>
  <si>
    <t>STO_31A</t>
  </si>
  <si>
    <t>1991, WHO 2013</t>
  </si>
  <si>
    <t>Same as for nurses</t>
  </si>
  <si>
    <t>2004; Global Health Observatory Data Repository - http://apps.who.int/gho/data/node.main.A1449?lang=en</t>
  </si>
  <si>
    <t>What is the total number of Midwives?;  (GOVT SOURCE)</t>
  </si>
  <si>
    <t>STO_31B</t>
  </si>
  <si>
    <t>Number is for Primary Midwives (2164) and Secondary Midwives (2432) of year 2012. Personal communication from Jerker Liljestrand and Mean Reatanak Sambath (MoH health Human Resource Statistics (Sources: MoH Annual Congress Report 2013 ).</t>
  </si>
  <si>
    <t>748 (elementary midwives, "parteira elementar"), but there are also 2167 elementary MCH nurses, 959 mid-level MCH nurses and 52 superior level MCH nurses</t>
  </si>
  <si>
    <t>Midwifes only 1863; and  Midwife and enrolled nurse  (2011 HWA 2013)  http://data.hwa.gov.au/webapi/jsf/tableView/customiseTable.xhtml</t>
  </si>
  <si>
    <t>of the Total qualifies nursing staff  2012 (NHS Staff 2002-2012 SHA Master Tables, hscic available at http://www.hscic.gov.uk/searchcatalogue?productid=11215&amp;topics=1%2fWorkforce%2fStaff+numbers&amp;sort=Relevance&amp;size=10&amp;page=1#top</t>
    <phoneticPr fontId="0" type="noConversion"/>
  </si>
  <si>
    <t>19 128</t>
  </si>
  <si>
    <t>2011, Santé en chiffres. (Public sector). There are still some traditional midwives who are gradually retrained.</t>
  </si>
  <si>
    <t>3 062</t>
  </si>
  <si>
    <t>2004; http://www.moh.gov.om/en/hr/HRHJob_Mapping_Oman.pdf</t>
  </si>
  <si>
    <t>2004; Professional Regulation Comission (cited in Migration of health workers: Country case study Philippines - Institute of Health Policy and Development Studies,2005 - http://www.ilo.org/wcmsp5/groups/public/---ed_dialogue/---sector/documents/publication/wcms_161163.pdf)</t>
  </si>
  <si>
    <t>OCDE Stat 2011</t>
  </si>
  <si>
    <t>What is the density of Midwives (per 10 000)?;  (WHO SOURCE)</t>
  </si>
  <si>
    <t>STO_31C</t>
  </si>
  <si>
    <t>Information not available.</t>
  </si>
  <si>
    <t>Number included in nurses</t>
  </si>
  <si>
    <t>98.15</t>
  </si>
  <si>
    <t xml:space="preserve">2005,  WHO 2013  Display Value http://apps.who.int/gho/data/node.main.A1443?lang=en  </t>
  </si>
  <si>
    <t>What is the density of Midwives (per 10 000)?;  (GOVT SOURCE)</t>
  </si>
  <si>
    <t>STO_32A</t>
  </si>
  <si>
    <t>2006; MISAU, 2008. Plano Nacional de Desenvolvimento dos Recursos Humanos da Saúde 2008-2015, Maputo, Mozambique.</t>
  </si>
  <si>
    <t>2012, ocde Stat (estimated practising midwives)</t>
  </si>
  <si>
    <t>MINSA with 3.46 per 10,000 inhabitants and  EsSalud with 1.32 per insured</t>
  </si>
  <si>
    <t>2004; Philippines Health System review - 2011</t>
  </si>
  <si>
    <t xml:space="preserve">What additional data is there on the number and density of Midwives (i.e. public/private, geographical distribution, age, etc) and what are the challenges for enumerating/describing the medical workforce? </t>
  </si>
  <si>
    <t>STO_32B</t>
  </si>
  <si>
    <t xml:space="preserve">2005 figure of 0.25 for density of midwives  (1) Density of nursing and midwifery personnel combined is 1/1000 in 2008 according to WHO Global Atlas. </t>
  </si>
  <si>
    <t>No other data was found.</t>
  </si>
  <si>
    <t xml:space="preserve">Dawson et al. 2011 gives number of midwives as 18516 and density as 0.119. Source and year of this data are not specified. </t>
  </si>
  <si>
    <t>Dawson, A. et al., 2011. Human Resources for Health in maternal, neonatal and reproductive health at community level: A profile of Bangladesh, Sydney: Human Resources for Health Knowledge Hub, UNSW; Burnet Institute.</t>
  </si>
  <si>
    <t>29672 mdiwives (density 0.23) at work (2010) (1). OECD stat gives 26839 practising professional midwives (2010) (2)</t>
  </si>
  <si>
    <t xml:space="preserve">MoPH midwives includes MoHE staff and private sector, includes hospital, community and assistant midwives (1). </t>
  </si>
  <si>
    <t>930 (Includes midwives, nurse-midwives and nurses with midwifery competencies). 1.6 midviwes per 10 000 inhabitants.</t>
  </si>
  <si>
    <t>UNFPA, 2011. State of the World’s Midwifery: Delivering Health, Saving Lives, New York: United Nations Population Fund. Available at: http://www.unfpa.org/sowmy/report/home.html.</t>
  </si>
  <si>
    <t>4929 Midwives in total and 0.21 per 10,000. (1, 2)
The midwife/ women in fertile age ratio is 1,478. (2)</t>
  </si>
  <si>
    <r>
      <t xml:space="preserve">IOM, 2012. </t>
    </r>
    <r>
      <rPr>
        <i/>
        <sz val="12"/>
        <rFont val="Calibri"/>
      </rPr>
      <t>Ghana Mobility of Health Professionals</t>
    </r>
    <r>
      <rPr>
        <sz val="12"/>
        <rFont val="Calibri"/>
        <scheme val="minor"/>
      </rPr>
      <t>, International Organization for Migration. (1)
GHS, 2011. Ghana Health Service 2011 Annual Report, Accra: Ghana Health Service.(2)</t>
    </r>
  </si>
  <si>
    <t>There appear to be no midwives in China.</t>
  </si>
  <si>
    <t>MOH database groups nursing personnel into following groups: nurse practitioner (n=31 staff (not total post number)), health sister (20), senior health sister (24), sister (113), senior sister (129), staff nurse (1759), supervising health sister (1), Director of Nursing (1), matron (11), senior matron (1), manager nursing services (6)  Some or many of these may have midwifery qualifications but may be working in other areas.</t>
  </si>
  <si>
    <t>Personal communication from Graham Roberts.</t>
  </si>
  <si>
    <t>Around 12% are located in Khartoum St. (1)
There are 905 midwives in Sudan including nurse-midwives.  (2)</t>
  </si>
  <si>
    <t>FMOH. National Human Resources for Health Strategic Plan for Sudan 2012-2016. Khartoum, Federal Ministry of Health, Government of Sudan. Directorate General of Human Resources for Health Development, 2012. (1)
UNFPA. State of the World’s Midwifery: Delivering Health, Saving Lives. New York, United Nations Population Fund, 2011. (2)</t>
  </si>
  <si>
    <t>2.946 midwives including nurse-midwives</t>
  </si>
  <si>
    <t xml:space="preserve">0-29 1099,  30-49 8456 and  50+ 2094 data from 2001 (WHO, 2013) Registered Nurse and midwife; Midwifes only; Midwife and enrolled nurse Female 40648 (98.11%) male 783 (1.89%) </t>
  </si>
  <si>
    <t>1576 rural and 201 urban  (WHO)</t>
  </si>
  <si>
    <t xml:space="preserve">In WHO Atlas Nurses and Midwives not dissagregated. </t>
  </si>
  <si>
    <t>At the regional level, the density of health care professionals is characterized by wide disparities that are roughly similar across the different health care professions, although of different magnitude. The Parisian and the southeastern regions (Île-de-France and Provence-Alpes-Côte-d’Azur) are the two regions with the highest density of health care personnel, followed by the other southern regions, while the northern and eastern regions suffer from a lack of such professionals. These regional disparities are not related to population needs and, therefore, raise equity issues that may become prominent during the years to come, since they are likely to be exacerbated by the anticipated demographic shortage. (1)
Despite this, geographic disparities are less of an issue among midwives than among physicians and nurses because midwives are mostly not self-employed and, therefore, have less choice in terms of location of practice. (1)
Around 77% of midwives work in hospitals with childbirth facilities,
where a large proportion of antenatal care takes place; 17% of midwives opt for self-employment, while 5% work for local communities or for mother and child health services. (1)</t>
  </si>
  <si>
    <t>There is little information about the present number of midwives, with many reports including midwives numbers in the nurses workforce.</t>
  </si>
  <si>
    <t>The numbers of Midwives are for MOH only, the numbers of private providers are not included. There is data on distribution of midwives per region.  55% are Omani</t>
  </si>
  <si>
    <t>2011; MoH Statistics 2011  http://www.moh.gov.om/en/stat/2011/index_eng.htm</t>
  </si>
  <si>
    <t xml:space="preserve">7390 (working in MINSA) 
</t>
  </si>
  <si>
    <t>2009, Experiencias de planificación de los recursos humanos en salud: Perú 2007 – 2010  / Ministerio de Salud. Dirección General de Gestión del Desarrollo de Recursos  Humanos. Observatorio Nacional de Recursos Humanos en Salud -- Lima: Ministerio 
de Salud; 2011 Using  Using ONRHUS - MINSA, 2010.</t>
  </si>
  <si>
    <t>17437 midwives work in the public sector, 2008 (government manpower - National Statistic Coordination board (); A 2006 survey found that 25% of midwives practised exclusively in the private sector, while 47% provided dual public and private services; 76% in rural locations, (1997)</t>
  </si>
  <si>
    <t>2008; http://www.nscb.gov.ph/secstat/d_vital.asp; http://www.hrhhub.unsw.edu.au/HRHweb.nsf/resources/MNRH_Philippines_Web.pdf/$file/MNRH_Philippines_Web.pdf</t>
  </si>
  <si>
    <t>There is also an importante shortage of midwives (national gap of 7974 midwives), particularly affecting the Dakar (1556), Thiès (1028) and Kolda (709) regions. (1)
According to the UN's report The State of World's Midwifery 2011: Delivering Health, Saving Lives Senegal is one of the countries facing severe midwifery workforce shortage and needs to triple or quadruple their midwifery workforce. (2)
Number of estimated midwifery personnel in 2015 in Senegal: 3 086 midwives. (2)</t>
  </si>
  <si>
    <t>(1) KONE, K. G. – Analyse de la situation des services de soins, du personnel infirmier et du personnel obstétrical dans le système de santé au Sénégal par rapport aux dispositions de la convention n° 149 et de la recommandation n° 157 de l’OIT. Dakar: Organisation Internationale du Travail, 2009
(2) United Nations Population Fund (UNFPA) - The State of World's Midwifery 2011: Delivering Health, Saving Lives. Geneva, 2011</t>
  </si>
  <si>
    <t>No available info on sex distribution</t>
  </si>
  <si>
    <t>No information available</t>
    <phoneticPr fontId="0" type="noConversion"/>
  </si>
  <si>
    <t>Nurses + Midwives</t>
  </si>
  <si>
    <t>What is the total number of Nurses + Midwives?;  (WHO SOURCE)</t>
  </si>
  <si>
    <t>Global Health Observatory Data Repository; 2008.</t>
  </si>
  <si>
    <t xml:space="preserve">(including non-clinical nurses in management positions). Source: Personal communication from Graham Roberts. </t>
  </si>
  <si>
    <t>Number of nursing and midwifery personnel, 2008, WHO 2013</t>
  </si>
  <si>
    <t>Same as STO_31A</t>
  </si>
  <si>
    <t xml:space="preserve">2010; Sum of gathered data </t>
  </si>
  <si>
    <t>2010. WHO. Global Health Observatory Data Repository. 2011 (http://apps.who.int/gho/data/node.main?showonly=HWF)</t>
  </si>
  <si>
    <t>2004, WHO Atlas</t>
  </si>
  <si>
    <t>WHO ATLAS 2011</t>
  </si>
  <si>
    <t>What is the total number of Nurses + Midwives?;  (GOVT SOURCE)</t>
  </si>
  <si>
    <t>Kanchanachitra, C. et al., 2011. Human resources for health in southeast Asia: shortages, distributional challenges, and international trade in health services. Lancet, 377(9767), pp.769–81. Available at: http://www.ncbi.nlm.nih.gov/pubmed/21269674 [Accessed May 21, 2013].</t>
  </si>
  <si>
    <t>WHO, 2010. Country Data Profile on the Pharmaceutical Situation in the Southern African Development Community (SADC) - Mozambique. Data from: 2009 (Ministério da Saúde)</t>
  </si>
  <si>
    <r>
      <t xml:space="preserve">2011, HWA 2013 (The total of Registered nurse only + Nurse and midwife + Midwifes only is 270,746  + Midwife-enrolled-nurse-22- is </t>
    </r>
    <r>
      <rPr>
        <b/>
        <u/>
        <sz val="12"/>
        <color indexed="8"/>
        <rFont val="Calibri"/>
        <family val="2"/>
      </rPr>
      <t>270766</t>
    </r>
    <r>
      <rPr>
        <sz val="12"/>
        <color indexed="8"/>
        <rFont val="Calibri"/>
        <family val="2"/>
      </rPr>
      <t>)</t>
    </r>
  </si>
  <si>
    <t>Same as STO_21B</t>
  </si>
  <si>
    <t>Calculated from Government data above</t>
  </si>
  <si>
    <t xml:space="preserve">2011; Sum of gathered data </t>
  </si>
  <si>
    <t>What is the density of Nurses + Midwives (per 10 000)?;  (WHO SOURCE)</t>
  </si>
  <si>
    <t>6.42</t>
  </si>
  <si>
    <t>2008, WHO 2013</t>
  </si>
  <si>
    <t>Not applicable. See nurses and midwives separately</t>
  </si>
  <si>
    <t>12.71</t>
  </si>
  <si>
    <t xml:space="preserve">2005,http://apps.who.int/gho/data/node.main.A1443?lang=en   </t>
  </si>
  <si>
    <t>What is the density of Nurses + Midwives (per 10 000)?;  (GOVT SOURCE)</t>
  </si>
  <si>
    <t>Calculated from Government data above using World Bank data on total population in 2012</t>
  </si>
  <si>
    <t>Calculated from Government data above with 2010 population data from the World Bank (since data is from 2010)</t>
  </si>
  <si>
    <t xml:space="preserve">What additional data is there on the number and density of Nurses + Midwives (i.e. public/private, geographical distribution, age, etc) and what are the challenges for enumerating/describing the medical workforce? </t>
  </si>
  <si>
    <t>Density for nurses and midwives was not given by WHO and was calculated manually using WHO population data for 2004 (24922000)</t>
  </si>
  <si>
    <t xml:space="preserve">WHO Global Atlas gives no data for number of nurses in 2010 so aggregated figure may be for midwives only. </t>
  </si>
  <si>
    <r>
      <t xml:space="preserve">UNFPA, 2011. </t>
    </r>
    <r>
      <rPr>
        <i/>
        <sz val="12"/>
        <color theme="1"/>
        <rFont val="Calibri"/>
        <family val="2"/>
        <scheme val="minor"/>
      </rPr>
      <t>State of the World’s Midwifery: Delivering Health, Saving Lives</t>
    </r>
    <r>
      <rPr>
        <sz val="12"/>
        <color theme="1"/>
        <rFont val="Calibri"/>
        <family val="2"/>
        <scheme val="minor"/>
      </rPr>
      <t>, New York: United Nations Population Fund. Available at: http://www.unfpa.org/sowmy/report/home.html.</t>
    </r>
  </si>
  <si>
    <t>By looking the differences across sources on number of nurses and midwives, it seems reasonable to conclude that the real number must be around 20,000 for nurses and 5,000 for midwives.</t>
  </si>
  <si>
    <t xml:space="preserve">Data from WHO Global Atlas for nurses only. </t>
  </si>
  <si>
    <t xml:space="preserve">Registered nurse only 229,336 (69.35) (2011 HWA 2013); 
Nurse and midwife 39547 (11.96%) (2011 HWA 2013); 
Midwifes only 1.863 (0.56%)(2011 HWA 2013); 
Enrolled nurse only 59912 (18.12%)(2011 HWA 2013); 
Midwife and enrolled nurse 22(0.01%) (2011 HWA 2013); 
Total 33068 (registered nurse only + Nurse and midwife+ Midwifes only + Enrolled nurse only +Midwife and enrolled nurse) Female 90.14% and Male 9.86% (2011 HWA 2013)
The total of Registered nurse only + Nurse and midwife + Midwifes only is 270,746  + Midwife-enrolled-nurse (22) is 270766
Registered nurse only; Nurse and midwife; Midwifes only; Enrolled nurse only; Midwife and enrolled nurse 
</t>
  </si>
  <si>
    <t>National Midwifery Council (Ordre des Sages-Femmes)</t>
  </si>
  <si>
    <t>Ordre des Sages-Femmes, Conseil National – La profession et modes d’exercice</t>
  </si>
  <si>
    <t>WHO NA</t>
  </si>
  <si>
    <t>In the World Health Statistics report 2009, the number of nursing and midwivery is 480 910, with a density of 61/10 000)</t>
  </si>
  <si>
    <t>None.</t>
  </si>
  <si>
    <t>All Skilled</t>
  </si>
  <si>
    <t xml:space="preserve">What is the total number of all professional health workers (doctors, nurses, midwives)?;  </t>
  </si>
  <si>
    <t xml:space="preserve">Own calculation based on Global Health Observatory Data Repository, 2008. </t>
  </si>
  <si>
    <t>Own calculations with data from Global Health Observatory Data Repository (2004).</t>
  </si>
  <si>
    <t>Own calculation based on Global Health Observatory Data Repository</t>
  </si>
  <si>
    <t>Own calculation with data from Global Health Observatory Data Repository 2006-2007</t>
  </si>
  <si>
    <t xml:space="preserve">Own calculation based on Global Health Observatory Data Repository. </t>
  </si>
  <si>
    <t xml:space="preserve"> (total doctors and total nurses Gov source)</t>
  </si>
  <si>
    <t>803 454</t>
  </si>
  <si>
    <t>Calculated from WHO data above</t>
  </si>
  <si>
    <t>2011; Sum of gathered data</t>
  </si>
  <si>
    <t>2008 (numbers of midwives are from 2004, so this is probably below the real number)</t>
  </si>
  <si>
    <t xml:space="preserve">What is the density of all professional health workers (doctors, nurses, midwives) (per 10 000)?;  </t>
  </si>
  <si>
    <t>Not available.</t>
  </si>
  <si>
    <t>Calculated from Government data above with World Bank data for 2012 population in France</t>
  </si>
  <si>
    <t>Calculated from WHO data above with World Bank population data in Norway in 2012</t>
  </si>
  <si>
    <t>2011; Sum of gathered data (except midwives)</t>
  </si>
  <si>
    <t>RATIO</t>
  </si>
  <si>
    <t>What is the ratio of nurses to doctors?</t>
  </si>
  <si>
    <t xml:space="preserve">2009; World Health Organization (WHO), 2013. Health Workforce - Aggregated data: Absolute numbers by country. Available at: http://apps.who.int/gho/data/node.main.A1443?lang=en [Accessed July 17, 2013].
</t>
  </si>
  <si>
    <t xml:space="preserve">2.50
</t>
  </si>
  <si>
    <t>Own calculation with WHO data.</t>
  </si>
  <si>
    <t>Own calculations with WHO data</t>
  </si>
  <si>
    <t xml:space="preserve">2010; Own calculation based on Global Health Observatory Data Repository. </t>
  </si>
  <si>
    <t>2.30</t>
  </si>
  <si>
    <t xml:space="preserve">number of nurses from who 2009 to  number of doctores from who2009 </t>
  </si>
  <si>
    <t>0.31</t>
  </si>
  <si>
    <t>(2006, number of nurses from MoH to number of doctors fromMoH)</t>
  </si>
  <si>
    <t>1.34</t>
  </si>
  <si>
    <t xml:space="preserve">2010, (total nurses 103014 per total doctors 76506) WHO,2013 Display Value http://apps.who.int/gho/data/node.main.A1443?lang=en   </t>
  </si>
  <si>
    <t>1.24. includes midwives. WHO statistics</t>
  </si>
  <si>
    <t xml:space="preserve">1.90 </t>
  </si>
  <si>
    <t>2013, number of medical practitioners registered in the GMC and number of Nurses in the NMC in 2013
in the NHS 3,1 for 2011. Cawston, T. el at. 2012. Doctors and Nurses. Reform. November 2012.</t>
  </si>
  <si>
    <t>1,9(e)</t>
  </si>
  <si>
    <t>Estimated. Calculated with physician data of WHO 2009 and nurses and midwives WHO 2004.
1,3 = 2008. Secretaria de la Salud, OPS. Situación de Salud en México: Indicadores básicos. 2008</t>
  </si>
  <si>
    <t>OECD - Health at a Glance Europe 2012</t>
  </si>
  <si>
    <t>1.03</t>
  </si>
  <si>
    <t>4,82 (e )</t>
  </si>
  <si>
    <t>Estimated. Calculated with physicians data of WHO 2011 and nurses + midwives data of WHO 2004</t>
  </si>
  <si>
    <r>
      <t>3,9</t>
    </r>
    <r>
      <rPr>
        <sz val="12"/>
        <color indexed="8"/>
        <rFont val="Calibri"/>
        <family val="2"/>
      </rPr>
      <t>*</t>
    </r>
  </si>
  <si>
    <r>
      <rPr>
        <sz val="12"/>
        <color indexed="8"/>
        <rFont val="Calibri"/>
        <family val="2"/>
      </rPr>
      <t>*</t>
    </r>
    <r>
      <rPr>
        <sz val="12"/>
        <color theme="1"/>
        <rFont val="Calibri"/>
        <family val="2"/>
        <scheme val="minor"/>
      </rPr>
      <t>Nurses 2927000 data  2005 and per doctors 749566 data 2009 WHO 2013</t>
    </r>
  </si>
  <si>
    <t>EDUCATION</t>
  </si>
  <si>
    <t>What is the number of Education Institutions for Doctors?</t>
  </si>
  <si>
    <t>EDU_11A</t>
  </si>
  <si>
    <t>2011, MoHFW India, 2011. Annual Report 2011-12,</t>
  </si>
  <si>
    <r>
      <t>Total</t>
    </r>
    <r>
      <rPr>
        <sz val="12"/>
        <rFont val="Microsoft Yi Baiti"/>
      </rPr>
      <t>　</t>
    </r>
    <r>
      <rPr>
        <sz val="12"/>
        <rFont val="Calibri"/>
        <scheme val="minor"/>
      </rPr>
      <t xml:space="preserve">80 </t>
    </r>
    <r>
      <rPr>
        <sz val="12"/>
        <rFont val="Microsoft Yi Baiti"/>
      </rPr>
      <t>：</t>
    </r>
    <r>
      <rPr>
        <sz val="12"/>
        <rFont val="Calibri"/>
        <scheme val="minor"/>
      </rPr>
      <t xml:space="preserve"> Public 51 (national 43, city 8), private 29, in 2010.
Available only in Japanese:
http://www.ne.jp/asahi/terakoya/kinozemi/Igakubu-1.html
http://www.mhlw.go.jp/shingi/2008/09/dl/s0908-4h.pdf
</t>
    </r>
  </si>
  <si>
    <t>2006; WHO, 2006. Health System Profile Afghanistan, Cairo: WHO Regional Health Systems Observatory - EMRO.</t>
  </si>
  <si>
    <t>UniversidadesNI.com, 2013. Directorio Universidades Privadas en Nicaragua. Available at: http://www.universidadesni.com/listado_carreras.php [Accessed July 18, 2013]. (1)
med.unne.edu.ar, 2013. Facultades de Medicina en América. Available at: http://www.med.unne.edu.ar/facultades/nicaragua.htm [Accessed July 18, 2013].m (2)</t>
  </si>
  <si>
    <t>A) 12
B) 19</t>
  </si>
  <si>
    <t>A) Kanchanachitra, C. et al., 2011. Human resources for health in southeast Asia: shortages, distributional challenges, and international trade in health services. Lancet, 377(9767), pp.769–81. Available at: http://www.ncbi.nlm.nih.gov/pubmed/21269674 [Accessed May 21, 2013].
B) WHO, 2010. Human Resources for Health Country Profile: Thailand.</t>
  </si>
  <si>
    <t>Kenya Health Workforce Project, 2010. Kenya’s Health Workforce Training Capacity: A Situation Analysis.</t>
  </si>
  <si>
    <t>2006; Anand, S. et al., 2008. China’s human resources for health: quantity, quality, and distribution. Lancet, 372(9651), pp.1774–81. Available at: http://www.ncbi.nlm.nih.gov/pubmed/18930528 [Accessed June 4, 2013].</t>
  </si>
  <si>
    <t>Dawson, A. et al., 2011. Human resources for health in maternal, neonatal and reproductive health at community level. A profile of Fiji, Sydney: Human Resources for Health Knowledge Hub and Burnet Institute.</t>
  </si>
  <si>
    <t>A) 52
B) 70</t>
  </si>
  <si>
    <t>A) Kanchanachitra C, Lindelow M, Johnston T, et al. Human resources for health in southeast Asia: shortages, distributional challenges, and international trade in health services. Lancet 2011; 377: 769-81.
B) World Bank. Indonesia: Health Professional Education Quality Project. 2013.http://web.worldbank.org/WBSITE/EXTERNAL/NEWS/0,,contentMDK:23162028~pagePK:34370~piPK:34424~theSitePK:4607,00.html (accessed 18 Jul2013).</t>
  </si>
  <si>
    <t>Institute for International Medical Education. Sri Lanka: at a glance. 2005.http://www.iime.org/database/asia/srilanka.htm (accessed 25 Jul2013).</t>
  </si>
  <si>
    <t>A) 6
B) 11
C) 9</t>
  </si>
  <si>
    <t>A) Foundation for Advancement of International Medical Education and Research. Medical School Yemen. 2011.https://imed.faimer.org/results.asp?country=951&amp;school=&amp;currpage=1&amp;cname=YEMEN&amp;city=&amp;region=0&amp;rname=&amp;psize=25 (accessed 26 Jul2013).
B) Central Statistics Organization. Education Indicators. 2005.
C) WHO. Health System Profile Yemen. Cairo, WHO Regional Health Systems Observatory - EMRO, 2006.</t>
  </si>
  <si>
    <t>5 - Universidad Eduardo Mondlane/ Instituto Superior de Ciencias e Tecnologia de Mozambique (ISCTEM)/ Universidade Catolica de Beira (UCB)/ Universidade de Lurio (UNILURIO)/ Universidade de Zambeze (UniZambeze)</t>
  </si>
  <si>
    <t>SAMSS, Medical Schools in Africa. Available at: http://samss.org/map/display.aspx?Mozambique [Accessed July 29, 2013].</t>
  </si>
  <si>
    <t>INEP/MEC 2009</t>
  </si>
  <si>
    <t>2009, Domínguez-Alonso E, Zacca E. Sistema de salud de Cuba. Salud Publica Mex 2011;53 supl 2:S168-S176.</t>
  </si>
  <si>
    <t>14 medical schools (faculties of medicine) and 36 university hospitals affiliated to major universities (Ahmed  et al. 2012)</t>
  </si>
  <si>
    <t xml:space="preserve">Number includes joint medical schools.Medical School Council website http://www.medschools.ac.uk/Students/UKMedicalSchools/MedicalSchoolsbyRegion/Pages/England.aspx </t>
  </si>
  <si>
    <t>2013; http://www.iime.org/database/europe/hungary.htm; http://www.felvi.hu/felveteli/egyetemek_foiskolak</t>
  </si>
  <si>
    <t>2004, Anuario Estadístico de Educación Superior 1990-2004.</t>
  </si>
  <si>
    <t>5 faculties, all public (Rabat, Casablanca, Marrakech, Fès  et Oujda (established in 2008)). (Note: A private institution -Université internationale de Casablanca- announced programs in medicine and in dentistry, but this has not been approved yet)</t>
  </si>
  <si>
    <t>2012, Livre Blanc</t>
  </si>
  <si>
    <t>2013; http://www.heac.gov.om/index.php?option=com_content&amp;view=article&amp;id=6&amp;Itemid=6&amp;lang=en; http://www.moh.gov.om/healthvision2050/eng/Sultanate_of_Oman_Health_System_profile.pdf</t>
  </si>
  <si>
    <t xml:space="preserve">2008 data - Recursos humanos en salud al 2011: Evidencias para la toma de decisiones / Ministerio de Salud. Dirección General de Gestión del Desarrollo de Recursos Humanos. Observatorio Nacional de Recursos Humanos en Salud - Lima: Ministerio de Salud; 2011.116 p. Using INEI 2009 </t>
  </si>
  <si>
    <t>2009; Wikipedia (Citing the Association of Philippine Medical colleges website. Coulnd't confirm this information as the website is expired and not available)</t>
  </si>
  <si>
    <t>WHO. Africa Health Workforce Observatory. Profil en ressources humaines pour la santé: Sénégal (2009)
AUFEMO (Administration Universitaire Francophone et Européenne en Médecine et Odontologie) - Annuaire de l'A.U.F.E.M.O. 2012-2013. Strasbourg: AUFEMO, juillet 2013.</t>
  </si>
  <si>
    <t>2008, Mohprof; HRDA 2009</t>
    <phoneticPr fontId="2" type="noConversion"/>
  </si>
  <si>
    <t>Instituto Nacional de Estadística (2012)  Cifras INE
[www.ine.es]. For 2011-2012</t>
    <phoneticPr fontId="2" type="noConversion"/>
  </si>
  <si>
    <t>125 Allopathic schools which graduate doctors of medicine (M.D.s),  and 19 schools of osteopathic medicine which graduate  Osteopathic physicians (D.O.s)</t>
  </si>
  <si>
    <t>Graduate Medical Education and Public Policy: A Primer was prepared by the National Conference of State Legislatures (NCSL) in Washington, DC, supported by the Health Resources and Services Administration (HRSA) December 2000</t>
  </si>
  <si>
    <t xml:space="preserve">What is the number of training places for Doctors? </t>
  </si>
  <si>
    <t>EDU_12A</t>
  </si>
  <si>
    <t>2011,  MoHFW India, 2011. Annual Report 2011-12,</t>
  </si>
  <si>
    <t>2012; MoHP, HRH Strategic Plan 2011-2015, 2012</t>
  </si>
  <si>
    <t>2011;MoHFW Bangladesh, 2011. HRD Data Sheet - 2011.</t>
  </si>
  <si>
    <t>2008/9; Africa Health Workforce Observatory, 2010. Human Resources for Health Country Profile: Ethiopia, AHWO.</t>
  </si>
  <si>
    <r>
      <t xml:space="preserve">WHO, 2010. </t>
    </r>
    <r>
      <rPr>
        <i/>
        <sz val="12"/>
        <rFont val="Calibri"/>
      </rPr>
      <t xml:space="preserve">Human Resources for Health Country Profile: Thailand. </t>
    </r>
    <r>
      <rPr>
        <sz val="12"/>
        <rFont val="Calibri"/>
        <scheme val="minor"/>
      </rPr>
      <t>Data of 2010. Number is number of entrants.</t>
    </r>
  </si>
  <si>
    <t>University Grants Commission. University Admissions (Chapter 2). Colombo, University Grants Commission, 2011.</t>
  </si>
  <si>
    <t>I have data for Eduardo Mondlane University from 2006 - 122 students started then, assume that is the number of places offered that year. Incidentally, Eduardo Mondlane is the place where most doctors graduate per year</t>
  </si>
  <si>
    <t>Formacao Medica em Mocambique: Realidade e Expectativas. Revista Medica de Mocambique October 2010</t>
  </si>
  <si>
    <t>52294 enrolled, 11-2010 (Statistical Yearbook 2012)</t>
  </si>
  <si>
    <t xml:space="preserve">2011/2012 CFWI 2011 and McKimm, J et al. 2013, Commissioning the educati on of  healthcare professionals: A review of internati onal trends and  approaches, Human Resources for Health Knowledge Hub, Sydney, Australia. </t>
    <phoneticPr fontId="2" type="noConversion"/>
  </si>
  <si>
    <t>IRDES. DREES – Base de données Eco-Santé France 2013</t>
  </si>
  <si>
    <t>1150 ((min: 300; max 1150))</t>
  </si>
  <si>
    <t>2013; http://www.felvi.hu/felveteli/egyetemek_foiskolak</t>
  </si>
  <si>
    <t>Information not available. Only available for specialty training 6964 for mexican doctors and 246 places for foreign doctors</t>
  </si>
  <si>
    <t>http://www.innsz.mx/opencms/contenido/ensenanza/residencia/examen.html; SUBSECRETARIA DE INTEGRACIÓN Y DESARROLLO DEL SECTOR SALUD</t>
  </si>
  <si>
    <t>The education capacity of the Norwegian medical faculties for 2003 was 156 in Oslo, 139 in Bergen, 91 in Trondheim and 79 in Tromsø. (1)
In 2013 there are 3666 medical students in Norway (all 4 institutions): Oslo = 1298; Bergen = 985; Trondheim = 800; Tromsø = 583. (2)</t>
  </si>
  <si>
    <t>(1) WHO, European Observatory on Health Systems and Policies – Health Systems in Transition: Norway. 2006
(2) Norwegian Medical Association</t>
  </si>
  <si>
    <t>2009; Ghosh_health workforce development planning in the Sultanate of Oman-HRH-2009 (Source,MoH)</t>
  </si>
  <si>
    <t>2003, Ministerio de salud. Formación y regularización de los recursos humanos en salud. Ministerio de salud – IDREH – Observatorio Nacional de Recursos Humanos en Salud. Serie de Recursos humanos en Salud nº 4 p.496</t>
  </si>
  <si>
    <t>2010; Estimate - http://www.up.edu.ph/index.php/reviewing-the-exodus-of-health-workers/</t>
  </si>
  <si>
    <t>80 
(public institutions - Université Cheikh Anta Diop de Dakar)</t>
  </si>
  <si>
    <t>SOW, M. Y. – Expérience du Sénégal dans la Réorganisation du Ministère de la Santé pour une meilleure prise en charge de la gestion des RHS. Conférence Internationale sur les Ressources Humaines en Santé en Afrique</t>
  </si>
  <si>
    <t>3 582</t>
  </si>
  <si>
    <t>CMSA Report 2009 Project: Strengthening Academic Medicine and Specialist Training</t>
    <phoneticPr fontId="2" type="noConversion"/>
  </si>
  <si>
    <t>5722 for public schools and 6832 for private</t>
  </si>
  <si>
    <t>http://www.casimedicos.com/junior/archivos/2260</t>
  </si>
  <si>
    <t xml:space="preserve">What is the number of graduate Doctors in the last available year? </t>
  </si>
  <si>
    <t>EDU_13A</t>
  </si>
  <si>
    <t xml:space="preserve">No data available </t>
  </si>
  <si>
    <t>2012; OECD, 2012. OECD. Stat, (database).</t>
  </si>
  <si>
    <t>2006; WHO Regional Health Systems Observatory, 2006. Health System Profile Afghanistan, Cairo: WHO RHSO.</t>
  </si>
  <si>
    <t>2007/8; Africa Health Workforce Observatory, 2010. Human Resources for Health Country Profile: Ethiopia, AHWO.</t>
  </si>
  <si>
    <r>
      <t xml:space="preserve">2009; AHWO, 2010. </t>
    </r>
    <r>
      <rPr>
        <i/>
        <sz val="12"/>
        <rFont val="Calibri"/>
      </rPr>
      <t>Human Resources for Health Country Profile Ghana</t>
    </r>
    <r>
      <rPr>
        <sz val="12"/>
        <rFont val="Calibri"/>
      </rPr>
      <t>,</t>
    </r>
  </si>
  <si>
    <t>A) 1305
B) 1690</t>
  </si>
  <si>
    <t>A) Kanchanachitra, C. et al., 2011. Human resources for health in southeast Asia: shortages, distributional challenges, and international trade in health services. Lancet, 377(9767), pp.769–81. Available at: http://www.ncbi.nlm.nih.gov/pubmed/21269674 [Accessed May 21, 2013].Year data: 2009.
B) WHO, 2010. Human Resources for Health Country Profile: Thailand. Data of 2010.</t>
  </si>
  <si>
    <t xml:space="preserve">(32: generalist medical practitioners; 37: specialist medical practitioners). Data from 2012. Personal communication from Graham Roberts. </t>
  </si>
  <si>
    <t xml:space="preserve">2008; Kanchanachitra C, Lindelow M, Johnston T, et al. Human resources for health in southeast Asia: shortages, distributional challenges, and international trade in health services. Lancet 2011; 377: 769–81. </t>
  </si>
  <si>
    <t>Central Statistics Organization. Annual report, 2004. http://www.cso-yemen.org/books/book_year_2004/EDUCATION/EDUCATION.pdf. Accesed 30/7/2013</t>
  </si>
  <si>
    <t>2 662</t>
  </si>
  <si>
    <t>2010, OECD 2013 http://stats.oecd.org/Index.aspx</t>
  </si>
  <si>
    <t>10 539</t>
  </si>
  <si>
    <t>2012, MINISTERIO DE SALUD PÚBLICA, DIRECCIÓN NACIONAL DE REGISTROS MÉDICOS Y ESTADÍSTICAS DE SALUD.  ANUARIO  ESTADÍSTICO DE SALUD: 2012. Dirección Nacional de Estadísticas y el Centro Nacional de Información de Ciencias Médicas. La Habana, abril 2013 Using  Registros administrativos del Área de Docencia e Investigaciones. MINSAP.</t>
  </si>
  <si>
    <t>10,119 (2007/8), (Ahmed  et al. 2012)</t>
  </si>
  <si>
    <t>2011; OECD - http://stats.oecd.org/index.aspx?DataSetCode=HEALTH_STAT</t>
  </si>
  <si>
    <t>895 (2007)</t>
  </si>
  <si>
    <t>2003. Anuario Estadístico de Educación Superior 1990-2004.</t>
    <phoneticPr fontId="2" type="noConversion"/>
  </si>
  <si>
    <t>966 including pharmacists. Total number of places -all years of training- = 14070</t>
  </si>
  <si>
    <t>2009-2010, MoEsRsFC- Statistiques://www.enssup.gov.ma/doc_site/documents/Statistiques/Statistiques_universitaires/2010-2011/Diplomes.pdf and http://www.enssup.gov.ma/doc_site/documents/Statistiques/Statistiques_universitaires/2010-2011/Capacite_etab_univ.pdf</t>
  </si>
  <si>
    <t>1770 doctors who graduated in Norway between 2002-2005</t>
  </si>
  <si>
    <t>WESNES, S.L., AASLAND, O., BAERHEIM, A. – Career choice and place of graduation among physicians in Norway. Scandinavian Journal of Primary Health Care, 2012</t>
  </si>
  <si>
    <t>172 - annual number of expected graduates from these institutions. Source: Human Resource for Health Profile, Sultanate of Oman, Ministry of Health December 2010</t>
  </si>
  <si>
    <t>2010; http://www.moh.gov.om/healthvision2050/eng/Sultanate_of_Oman_Health_System_profile.pdf</t>
  </si>
  <si>
    <t>2008; COUNTRY HEALTH INFORMATION PROFILE - WESTERN PACIFIC REGION HEALTH DATABANK (http://www.wpro.who.int/countries/phl/26PHLtab2011_finaldraft.pdf)</t>
  </si>
  <si>
    <t>2008, HRH Strategic Plan</t>
  </si>
  <si>
    <t>Instítuto Nacional de Estadística (2011). Alumnado que terminó los estudios, durante 2011 por Universidad, sexo y Estudio. INE [www.ine.es]</t>
    <phoneticPr fontId="2" type="noConversion"/>
  </si>
  <si>
    <t xml:space="preserve">What additional data is there on the education of doctors and what are the challenges for describing the capacity to supply the medical workforce? </t>
  </si>
  <si>
    <t>EDU_14</t>
  </si>
  <si>
    <t>154 public medical colleges, 181 private medical colleges (1). 39474 students admitted in 2011 (2). India’s average annual output is 100 graduates per medical college (3)</t>
  </si>
  <si>
    <t>1) MoHFW India, 2011. Annual Report 2011-12
2)MoHFW India, 2011. National Health Profile of India 2011
3) Planning Commission of India. High Level Expert Group Report on Universal Health Coverage for India. New Delhi, Public Health Foundation of India, 2011.</t>
  </si>
  <si>
    <t xml:space="preserve">According to MoHP, HRH Strategic Plan 2011-2015 there are 18 privately run medical colleges, and the private sector produces almost 90% of  all the medical doctors (MBBS) in the country. Training places figure is for number admitted. </t>
  </si>
  <si>
    <t>MoHP, HRH Strategic Plan 2011-2015, 2012</t>
  </si>
  <si>
    <t xml:space="preserve">According to HRD Data Sheet 2011 these are 18 public and 45 private medical colleges. </t>
  </si>
  <si>
    <t xml:space="preserve">Hospitals that have training program for newly graduate doctors are 1019 in total (as of April 2013). 
List of the facilities (available only in Japanese):
http://www.mhlw.go.jp/topics/bukyoku/isei/rinsyo/matching/dl/120927-1c.pdf
</t>
  </si>
  <si>
    <t>Education institutions: 6 public, 2 private. (1)</t>
  </si>
  <si>
    <t>908 persons were already training to be physician in 2008 (324 general phisicians and 584 especialists). The target for  2012 is 3,324.</t>
  </si>
  <si>
    <t>MINSA, 2011. Prioridades en materia de Recursos Humanos Nicaragua, Managua: Ministerio de Salud, Direccion de Recursos Humanos, Gobierno de Nicaragua.</t>
  </si>
  <si>
    <t xml:space="preserve">After spending one year in the teaching hospitals, doctors need to spend an extra year of mandatory pre-service in a regional health facility.
Not being the same as number of training places for doctors but a proxy, the number of new entrants to medical training institutions was 480 in 2009. </t>
  </si>
  <si>
    <t>All medical school graduates have to work for the government for 3 years. The first-year work is mainly in provincial hospitals under the supervision of senior doctors, and then another two years are spent in either provincial or community hospitals. After this three- year compulsory work, they are free to continue their work in rural areas, move to the private sector, or apply for specialist training.</t>
  </si>
  <si>
    <t>Yamwong, P., 2006. The Medical Education System in Thailand. APBN, 10(15), pp.815-817.</t>
  </si>
  <si>
    <t>Number given for training places is total number of college-level medical education programmes in Western Medicine. Number given for graduates is for clinical medicine, sum of masters (10000), bachelors (52000) and junior college graduates (36000). Number given for training places is for clinical medicine admissions, sum of masters (19000), bachelors (65000) and junior college (42000) (1)</t>
  </si>
  <si>
    <t>26 Education institutions. (1)
28 (2)
The annual enrolment capacity of academy is about 5,000. Number of graduate doctors for the last available year includes dentist and pharmacists (3)</t>
  </si>
  <si>
    <t>FAIMER. Foundation for Advancement of International Medical Education and Research. 2013.http://www.faimer.org/ (accessed 25 Jul2013). (1)
Badr E. Human Resources for Health (HRH) Strategic Work Plan for Sudan (2008-2012). Khartoum, World Health Organization; Federal Ministry of Health, Republic of Sudan, 2007. (2)
FMOH. National Human Resources for Health Strategic Plan for Sudan 2012-2016. Khartoum, Federal Ministry of Health, Government of Sudan. Directorate General of Human Resources for Health Development, 2012. (3)</t>
  </si>
  <si>
    <t>Admitted first year (total): 1177. Enrolled (total): 6324</t>
  </si>
  <si>
    <t>Only up to 60 doctors (for all 4 universities) a year are trained at the University for a population of 18 million.
Main health science's faculty of the country (UNIVERSIDADE  EDUARDO  MONDLANE) had 74 graduates in medicine in 2012 and 965 enrolled medicine students at this time.  (2)</t>
  </si>
  <si>
    <t>1) de Onate WA. Medicines without Doctors: in Mozambique, salaries are not the biggest problem. PLoS Medicine 2007; 4: 1281.
Universidade Eduardo Mondlane, 2012. Relatorio de actividades Faculdade de Medicina. (2)</t>
  </si>
  <si>
    <t xml:space="preserve">Medical students who started courses leading to provisional registration, 2012 the total number was 3686 (national and international); Medical students who completed courses leading to provisional registration, 2012 the total number 2964 (national and international) 
Health Workforce Australia 2013, Australia’s Health Workforce Series - Health Workforce by  Numbers: Health Workforce Australia: Adelaide. Using as a source Medical Training Review Panel 15th Report
</t>
  </si>
  <si>
    <t xml:space="preserve">Education Institutions: 96 private and 83 public; training places 9 340 private and 6928 public; number of graduate  6443 private and 6053 public year 2010 (Pierantoni et al 2012 data from INE/MEC)  </t>
  </si>
  <si>
    <t>Universities of Medical Sciences 13; Faculties of Medical Sciences 25; Total enrollment 49 776 (first year 7 392 and last year 10 892)</t>
  </si>
  <si>
    <t>Data probably available in arabic only</t>
  </si>
  <si>
    <t>Numbers of training places are controlled by government and have varied between approximately 4000  and 6000.
The General Medical Council (GMC)  lists outcomes for graduating medical students in the UK in its document Tomorrow’s Doctors 2009. These are revised every 3-4 years.</t>
  </si>
  <si>
    <t>McKimm, J et al. 2013, Medical education: A review of international trends and current approaches in Pacific Island
countries, Human Resources for Health Knowledge Hub, Sydney, Australia.</t>
    <phoneticPr fontId="2" type="noConversion"/>
  </si>
  <si>
    <t>Number of available places for medical, surgical specialties, and general practice in educational institutions (year 2012-2013); Number of estimated graduated doctors per academic year (all specialities, 2012-2017). 75,9% of registered doctors at the National Medical Council in 2012 have a French diploma, 11,4% have a European diploma, and 12,7% have a non-European diploma. (1)
"The National Medical Council has no role in Undergraduate, Intern or specialist training. It does however, have a role in continuing medical education/continuing professional development." (2)
Medical training is divided into 3 phases. The 1st phase (premier cycle d’études médicales - PCEM) takes place over 2 years. Any student who has the qualifications to register with a university may enrol for the 1st year, which is common to students of medicine, dentistry and midwifery. A competitive examination limits access to the 2nd year. Every year, a ministerial decree specifies the number of places available (numerus clausus) for each of the 33 education and research units (37 including overseas dpts.). The 2nd phase of medical training takes 4 years and includes both theoretical and practical training. Within the new organization (aimed at upgrading primary care) the GP diploma is obtained after 4 years of internship as with specialists, for whom the internship lasts four of five years depending on specialty.(3)</t>
  </si>
  <si>
    <t>(1) Ordre National des Médecins – Atlas de la Démographie Médicale en France: Situation au 1 janvier 2013
(2) WHO. WHO Regional Office for Europe – Regulation and licensing of physicians in the WHO European Region. 2005
(3) WHO. European Observatory on Health Systems and Policies - France: Health System Review. 2010.</t>
  </si>
  <si>
    <t>The number of students admitted to the Faculty of Medicine is determined on a yearly basis by the Ministry of Education and Culture.</t>
  </si>
  <si>
    <t>2013; http://semmelweis-egyetem.hu/english/education/academic-programmes/medicine/</t>
  </si>
  <si>
    <t>Of the 79 Education institutions,  74 are members of the Asociación Nacional de Facultades y Escuelas de Medicina (ANFEM). Only 44 are accredited by the  Consejo Mexicano para la Acreditación de la Educación Médica, recognized by the COPAES (Consejo para la Acreditación de la Educación Superior)</t>
  </si>
  <si>
    <r>
      <t xml:space="preserve">Octavio Gómez DantéS, et al. </t>
    </r>
    <r>
      <rPr>
        <i/>
        <sz val="12"/>
        <color indexed="8"/>
        <rFont val="Calibri"/>
      </rPr>
      <t>Sistema de salud de México</t>
    </r>
    <r>
      <rPr>
        <sz val="12"/>
        <color indexed="8"/>
        <rFont val="Calibri"/>
        <family val="2"/>
      </rPr>
      <t>. Salud pública Méx vol.53  suppl.2 Cuernavaca Jan. 2011</t>
    </r>
  </si>
  <si>
    <t>There is a "numerus clausus" agreed between MoH and MoEsRsFC. Plan to have 3300 places in 2020 by augmenting capacity of existing schools (already done at Rabat University) and creating new faculties;  Two projected in Tanger and Agadir. Average duration of studies is 9 years, some taking up to 12 years before completing. In 2008, the drop-out rate was 28.7% (source: Démographie ...). 1399 permanent teaching staff -including pharmacy- in 2010 (MoEsRsFC)</t>
  </si>
  <si>
    <r>
      <t>Medical training is 6 years. Mandatory service of 1.5 years is no longer mandatory, but it's part of specialisation education. In order to work as a family doctor or in local emergency, one must complete an internship. (1) 
Since 1982 the Ministry of Health and Care Services has been responsible
for regulating specialist education. The ministry receives advice on these issues from a council of representatives from the medical faculties and the Norwegian Medical Association which, in 1998, became the</t>
    </r>
    <r>
      <rPr>
        <sz val="12"/>
        <rFont val="Calibri"/>
      </rPr>
      <t xml:space="preserve"> National Council for Specialist Education of Physicians and Physician Distribution. </t>
    </r>
    <r>
      <rPr>
        <sz val="12"/>
        <color indexed="8"/>
        <rFont val="Calibri"/>
        <family val="2"/>
      </rPr>
      <t>Within the Norwegian Medical Association (NMA) a committee for each specialty certifies hospital wards for specialist education and approves courses. (2)
It has been difficult to recruit and retain physicians (general practitioners and some types of specialists) and dentists in some parts of the country. (3)</t>
    </r>
  </si>
  <si>
    <t>(1) Utdanning.no
(2) WHO, European Observatory on Health Systems and Policies – Health Systems in Transition: Norway. 2006
(3) Ministry of Health and Care Services –  National Health Plan for Norway (2007-2010)</t>
  </si>
  <si>
    <t>Due to political exigency to speed up Omanization of the medical and nursing professions, medical and nursing schools colleges have tried to increase their intake capacities. This has been constrained by the limited number of sites for clinical education (small number of occupied beds)</t>
  </si>
  <si>
    <t xml:space="preserve">30 institutions (16 public and 14 private) </t>
  </si>
  <si>
    <t>No additional information.</t>
  </si>
  <si>
    <t>HPCSA, Medical students - total num of persons registered as at 31 March 2012</t>
  </si>
  <si>
    <t xml:space="preserve">Number of Education institutions for doctors increased to 28 in 2013-2014 to 38 Institutions (source  key-informant)
For postgraduate: The total number of places available varies from year to year, generally between 4500 and 5000 per annum since the mid-1990s. The number of places available for specialized training (including family medicine) in the 2006/2007 call was 6517, and it was 6216 in 2007/2008. </t>
  </si>
  <si>
    <t>What is the number of Education Institutions for Nurses?</t>
  </si>
  <si>
    <t>EDU_21A</t>
  </si>
  <si>
    <t>2011; MoHFW India, 2011. Annual Report 2011-12</t>
  </si>
  <si>
    <t xml:space="preserve">193 
</t>
  </si>
  <si>
    <t>2010; Japanese Nursing Association, 2011. Nursing in Japan, Japanese Nursing Association.</t>
  </si>
  <si>
    <t>UniversidadesNI.com, 2013. Directorio Universidades Privadas en Nicaragua. Available at: http://www.universidadesni.com/listado_carreras.php [Accessed July 18, 2013].</t>
  </si>
  <si>
    <r>
      <t xml:space="preserve">Data are for nurses and midwives combined. Kanchanachitra, C. et al., 2011. Human resources for health in southeast Asia: shortages, distributional challenges, and international trade in health services. Lancet, 377(9767), pp.769–81. Available at: http://www.ncbi.nlm.nih.gov/pubmed/21269674 [Accessed May 21, 2013]. YEAR DATA: 2008. 
</t>
    </r>
    <r>
      <rPr>
        <sz val="12"/>
        <color rgb="FFFF0000"/>
        <rFont val="Calibri"/>
        <family val="2"/>
        <scheme val="minor"/>
      </rPr>
      <t xml:space="preserve">
NB COUNTRY CONTACT SAYS THIS FIGURE IS WRONG.</t>
    </r>
  </si>
  <si>
    <t>A) 69
B) 74</t>
  </si>
  <si>
    <t>A) Kanchanachitra, C., Lindelow, M., Johnston, T., Hanvoravongchai, P., Lorenzo, F. M., Huong, N. L., Wilopo, S. A., et al. (2011). Human resources for health in southeast Asia: shortages, distributional challenges, and international trade in health services. Lancet, 377(9767), 769-81. Elsevier Ltd. doi:10.1016/S0140-6736(10)62035-1, Year data: 2009.
B) WHO, 2010. Human Resources for Health Country Profile: Thailand.</t>
  </si>
  <si>
    <t>Asia Pacific Observatory on Health Systems and Policies, 2011. The Fiji Islands Health System Review,</t>
  </si>
  <si>
    <t xml:space="preserve">A) 682
B) over 500 </t>
  </si>
  <si>
    <t>A) Kanchanachitra C, Lindelow M, Johnston T, et al. Human resources for health in southeast Asia: shortages, distributional challenges, and international trade in health services. Lancet 2011; 377: 769-81. Year data: 2008.
B) World Bank. Indonesia: Health Professional Education Quality Project. 2013.http://web.worldbank.org/WBSITE/EXTERNAL/NEWS/0,,contentMDK:23162028~pagePK:34370~piPK:34424~theSitePK:4607,00.html (accessed 18 Jul2013).</t>
  </si>
  <si>
    <t>MCH Nursing training at mid-level is offered in all 11 Training Centres (Centros de Formação) and 4 Health Sciences Institutes (Institutos de Ciências da Saúde) in the country. MCH Nursing Degrees (high-level) are only provided at the ISCISA in Maputo in 2 different courses, one for Paediatric Nurses and another for Maternal Health Nurses. Integrare, 2013. Midwifery Workforce Assessment Document Review (DRAFT).</t>
  </si>
  <si>
    <t xml:space="preserve">   Enfermagem e atenção primária (assistência básica) </t>
  </si>
  <si>
    <t>certificate level) []</t>
  </si>
  <si>
    <t>Self count (no formal source)http://www.a2zcolleges.com/nursing/UK/Index.htm</t>
  </si>
  <si>
    <t>Ministère des Affaires Sociales et de la Santé, DREES – La formation aux professions de la santé en 2011</t>
  </si>
  <si>
    <t>10 "medical colleges" (3 years after 11 years of basic education) and 2 Nursing Schools (higher education level)</t>
  </si>
  <si>
    <t>http://www.funsalud.org.mx/boletin_INSP/documentos/Boletin%20No%206.PDF</t>
  </si>
  <si>
    <t>23 public (Instituts de formation aux carrières de la santé -IFCS), plus 11 accreditated private schools (plus na undetermined number of not accreditated by MoH)</t>
  </si>
  <si>
    <t>WHO, European Observatory on Health Systems and Policies – Health Systems in Transition: Norway. 2006</t>
  </si>
  <si>
    <t>2013; http://www.moh.gov.om/en/nv_menu.php?o=education/mohtraining.htm&amp;SP=1</t>
  </si>
  <si>
    <t>2008, MohProf,  HRDA 2009; http://www.sanc.co.za/pdf/SancAccreditedNEIs.pdf</t>
  </si>
  <si>
    <t>National Nursing Research Unit-Kings College London. Nursing education and regulation: international profiles and perspectives. October 2007.</t>
    <phoneticPr fontId="2" type="noConversion"/>
  </si>
  <si>
    <t xml:space="preserve">What is the number of training places for Nurses? </t>
  </si>
  <si>
    <t>EDU_22A</t>
  </si>
  <si>
    <t>Grand total: 1038 (as of April 2012)
3-year course: 759 (University, college: 211, Junior college: 26, Nursing school: 522)
2-year course: 205 (Junior college: 2, Advanced course in nursing high school: 9, Nursing school: 194)
Nursing high school and advanced course in nursing high school, 5-year course: 74
(source MHLW)</t>
  </si>
  <si>
    <t>WHO, 2010. Human Resources for Health Country Profile: Thailand. Data of 2010. Number is number of entrants.</t>
  </si>
  <si>
    <t>MOH. Annual Report 2011. Suva, Ministry of Health, Government of Fiji, 2011.</t>
  </si>
  <si>
    <t>707 (intake, 2011) for basic and mid-level nurses, 585 (intake, 2011) for MCH nurses (basic and mid-level)</t>
  </si>
  <si>
    <t>11434 enrolled in Faculties, 1951 in technical institutes, 11-2010 (Statistical Yearbook 2012)</t>
  </si>
  <si>
    <t>There are currently no national minimum academic entry requirements into nursing courses so each higher education institution (HEI) sets its own criteria</t>
  </si>
  <si>
    <t>NHS Carreers http://www.nhscareers.nhs.uk/explore-by-career/nursing/entry-requirements/</t>
    <phoneticPr fontId="2" type="noConversion"/>
  </si>
  <si>
    <t>592 ((min:150; max:592) - There is another 65 to 275 places in part-time studies)</t>
  </si>
  <si>
    <t>No information found.</t>
  </si>
  <si>
    <t>50000-100000</t>
  </si>
  <si>
    <t>40
(public institutions - Ecole Nationale de Développement Sanitaire et Social)</t>
  </si>
  <si>
    <t>Info available but impossible to read in the present format,. Already contacted the Council for help.</t>
  </si>
  <si>
    <t>http://www.sanc.co.za/stats/stat_ts/Output/Output%202003-2012%204YP_files/frame.htm</t>
  </si>
  <si>
    <t>What is the number of graduate Nurses in the last available year?</t>
  </si>
  <si>
    <t>EDU_23A</t>
  </si>
  <si>
    <t>2011; Society for Local Integrated Development Nepal (SOLID Nepal) &amp; Merlin Nepal, 2012. Barriers to Effective Policy Implementation and Management of Human Resources for Health in Nepal: The Distribution and Skill Mix of Human Resources for Health in Nepal, SOLID Nepal.</t>
  </si>
  <si>
    <t>A) 7555
B) 5966</t>
  </si>
  <si>
    <t>A) Kanchanachitra, C. et al., 2011. Human resources for health in southeast Asia: shortages, distributional challenges, and international trade in health services. Lancet, 377(9767), pp.769–81. Available at: http://www.ncbi.nlm.nih.gov/pubmed/21269674 [Accessed May 21, 2013].1, Year data: 2009.
B) WHO, 2010. Human Resources for Health Country Profile: Thailand. Data of 2010. Number is number of entrants.</t>
  </si>
  <si>
    <t>2007-08 This number includes diploma of nursing, diploma in advanced nursing practice, bachelor of nursing science, postgraduate certificate of nursing science and bachelor of nursing science; Dawson, A. et al., 2011. Human resources for health in maternal, neonatal and reproductive health at community level. A profile of Fiji, Sydney: Human Resources for Health Knowledge Hub and Burnet Institute.</t>
  </si>
  <si>
    <t xml:space="preserve">14 886 </t>
  </si>
  <si>
    <t>5 756</t>
  </si>
  <si>
    <t xml:space="preserve">2,792, (2007/8), (Ahmed  et al. 2012); 800-1000 (Bachelor Deg. 4 years), 6-9% of total; 400-500 Diploma (2 years after high school), 2-4% of total; 8,000-10,000, (Nursing school certificate, 3 years in lieu of high school  , 87- 93% of total) [Farag 2012]
</t>
  </si>
  <si>
    <t>No information found.</t>
    <phoneticPr fontId="0" type="noConversion"/>
  </si>
  <si>
    <t>information for 2003. Graduated from the "Licenciatura en enfermeria". Anuario Estadístico de Educación Superior 1990-2004.</t>
  </si>
  <si>
    <t>about 1190 of whom  910 auxiliaries (85% of graduates from public schools. Data is not disaggregated and includes all paramedicals)</t>
  </si>
  <si>
    <t>2012, Livre Blanc, p. 10</t>
  </si>
  <si>
    <t>3 294</t>
  </si>
  <si>
    <t>2011. Tall og fakta om sykepleiere: Statistikk 2012</t>
  </si>
  <si>
    <t xml:space="preserve">2011; MoH Statistics 2011 - http://www.moh.gov.om/en/stat/2011/index_eng.htm; </t>
  </si>
  <si>
    <t>2007; COUNTRY HEALTH INFORMATION PROFILE - WESTERN PACIFIC REGION HEALTH DATABANK (http://www.wpro.who.int/countries/phl/26PHLtab2011_finaldraft.pdf)</t>
  </si>
  <si>
    <t>Instítuto Nacional de Estadística (2011). Alumnado que terminó los estudios, durante 2011 por Universidad, sexo y Estudio. INE [www.ine.es]</t>
  </si>
  <si>
    <t>NCLEX-RN First-Time Test Takers 2010 , The U.S. Nursing Workforce: Trends in Supply and Education. Health Resources and Services Administration Bureau of Health Professions National Center for Health Workforce Analysis April 2013 Using Data Source: HRSA compilation of data from the National Council of State Boards of Nursing, Nurse Licensure and NCLEX Examination Statistics Publications, 2012</t>
  </si>
  <si>
    <t xml:space="preserve">What additional data is there on the education of Nurses and what are the challenges for describing the capacity to supply the medical workforce? </t>
  </si>
  <si>
    <t>EDU_24</t>
  </si>
  <si>
    <t xml:space="preserve">Figure for number of education institutions includes Includes: BSC Nursing, PBBSc Nursing, MSc Nursing, Post Basic Diploma Programme. Figure for training places is "registered nurses" </t>
  </si>
  <si>
    <t xml:space="preserve">Figures for graduates are for Masters Nursing (MN) for AND Bachelor of Nursing which correspond to category of graduate nurses. The same source gives a figure of 808 total training places. </t>
  </si>
  <si>
    <t xml:space="preserve"> Society for Local Integrated Development Nepal (SOLID Nepal) &amp; Merlin Nepal, 2012. Barriers to Effective Policy Implementation and Management of Human Resources for Health in Nepal: The Distribution and Skill Mix of Human Resources for Health in Nepal, SOLID Nepal.</t>
  </si>
  <si>
    <t>Training institutions includes 51 public and 33 private.</t>
  </si>
  <si>
    <t xml:space="preserve">Number of nursing graduates may include nursing associate professionals (not clear). (1)
Hospitals that have training program for newly graduate nurses are 2437* in total (as of April 2012). 
* The number of health facilities shown here is the number that applied to MHLW as training health facilities for newly graduate nurses. Therefore, the number differs from that of health facilities with newly graduates. (2)
Available only in Japanese:
http://www.mext.go.jp/component/a_menu/education/detail/__icsFiles/afieldfile/2013/02/01/1330455_01.pdf
 </t>
  </si>
  <si>
    <t>(1) OECD, 2012. OECD. Stat, (database).
(2) Personal communication from Masa Jimba, University of Tokyo</t>
  </si>
  <si>
    <t>Education institution is for nursing and midwifery combined, public sector. Figure for training places is actually enrollment per year. (1)</t>
  </si>
  <si>
    <t>779 persons were studying/training to be a nurse in 2008 (including nursing assistants). The target for 2012 is 5,756.</t>
  </si>
  <si>
    <t>Ministerio de Salud, 2011. Prioridades en materia de Recursos Humanos Nicaragua.</t>
  </si>
  <si>
    <t xml:space="preserve">Not being the same as number of training places for doctors but a proxy, the number of new entrants to nurse and midwivery training institutions was 2260 in 2009. </t>
  </si>
  <si>
    <t>Figure for training places is first year admissions. Figure for education institutions is for college level education programmes. (1)</t>
  </si>
  <si>
    <t>Training places of nurses is calculated in this case as the actual number of students of nursing science bachelor plus the students enrolled in Post Graduate Advanced Diploma in Nursing.</t>
  </si>
  <si>
    <t>The academies now enrolled about 15,300 students, 80% of them are nurses</t>
  </si>
  <si>
    <t>Some of the major contributions of Sri Lanka Nursing Association (SLNA) towards the nursing profession in Sri Lanka include:
-Commencing registration of professional nurses in Sri Lanka Medical Council.Establishing an administrative position for nurses (as Chief Nursing Officer) at the Ministry of Health.
-Recommending Post Basic Diploma education for nurses to become Ward sisters and Tutor Sisters.
-Development and legalizing first draft of Sri Lanka Nursing Council Act.
-Influencing the government to
-Provide Post Basic Diploma courses for Ward Sisters and Tutor sisters,
-Allow maternity leave for nurses
-Make nursing a pensionable state service
-Gaining university education for nurses at conventional universities, and upgrading the status of residential facilities for nurses by appointing House Wardens.
-Awarding scholarships, observation and study visits to many countries in collaboration with World Health Organization, International Council of Nurses and Commonwealth Federation of Nurses.
- Establishment of SLNA Library at Main Quarters, National Hospital of Sri Lanka foe all nurses in the country.</t>
  </si>
  <si>
    <t>Sri Lanka Nurses Association. Our Goal. 2013.http://slnurses.com/about.html (accessed 1 Aug2013).</t>
  </si>
  <si>
    <t>285 = enrolled nurses</t>
  </si>
  <si>
    <t>Failure rates among MCH Nursing students at basic level are very high (32%) which deserves further investigation.</t>
  </si>
  <si>
    <t xml:space="preserve">Integrare, 2013. Mozambique Midwivery Workforce Assesment: document review. </t>
  </si>
  <si>
    <t>Students who started courses for initial registration as a nurse, 2011 the total number was 16,328 (national and international); Students who completed courses for initial registration as a nurse, 2011 the total number was 9950 (national and international) Note: Data excludes enrolled nursing students. Health Workforce Australia 2013, Australia’s Health Workforce Series - Health Workforce by Numbers: Health Workforce Australia: Adelaide. Using as a source: Australian Government Department of Industry, Innovation, Science, Research and Tertiary Education uCube,  accessed 11 September 2012.</t>
  </si>
  <si>
    <t xml:space="preserve">Education Institutions: 482 private and 190 public; training places 94 156 private and 12 602 public; number of graduate  35561 private and 6737 public year 2010 (Pierantoni et al 2012 data from INE/MEC)  </t>
  </si>
  <si>
    <t>Total enrollment 12 883 (last year 4 776) 2012, MINISTERIO DE SALUD PÚBLICA, DIRECCIÓN NACIONAL DE REGISTROS MÉDICOS Y ESTADÍSTICAS DE SALUD.  ANUARIO  ESTADÍSTICO DE SALUD: 2012 ; 52 polytechnics institutions of nursing 2009, Domínguez-Alonso E, Zacca E. Sistema de salud de Cuba. Salud Publica Mex 2011;53 supl 2:S168-S176.</t>
  </si>
  <si>
    <t xml:space="preserve"> Universities and Colleges Admissions Service (UCAS) figures for 2011 show that the number of student applicants in England has
remained more or less static, at 48,328, 250 (0.5 per cent) more than in 2010.
The number of places available has not kept pace with demand. In 2009 UCAS figures show that 60 per cent (22,755) of applicants for diploma and degree course places were successful. The 2010 data show a fall of nearly 5 per cent, in the total number of acceptances (to 21,679) with only 45 per cent of applicants being successful. This trend has continued in 2011, with 19,483 (40 per cent) of applicants being accepted. In 2010 over 70 per cent of the successful applicants were for degree course places compared with 35 per cent in 2010.</t>
  </si>
  <si>
    <t>www.ucas.com/</t>
  </si>
  <si>
    <t>From 2009 on nursing education was moved to the higher education sector: a Bachelor degree became mandatory to enter the nursing profession, and Master and Doctoral degrees were established. (1)
The basic training takes 3 years, with subsequent optional specializations in theatre nursing, paediatric nursing and anaesthesia, taking 18, 12 and 24 months, respectively. It is estimated that for each 100 students admitted for study, 75 will eventually work as nurses. In addition to their initial training, nurses need two years of clinical experience in a hospital setting in order to qualify for self-employed status. (2)
The number of students entering nursing schools each year has been limited by a numerus clausus since 1983. However, France is currently facing a shortage of nurses. In order to meet the increased demand, the government has significantly increased the number of places available in nursing schools since 1999 (from 18 270 in 1999 to 30 000 in 2004 and 2005), but the number of applications has not been sufficient to fill all positions, raising questions about the attractiveness of the profession. Additionally, the government and hospitals are encouraging nurses who had quit the profession to return and are attempting to recruit nurses from other countries (notably Spain and Lebanon).(2)</t>
  </si>
  <si>
    <t>(1) REF
(2) WHO. European Observatory on Health Systems and Policies - France: Health System Review. 2010.</t>
  </si>
  <si>
    <t>The staffing levels are declining, due to emigration, ageing, career changes, financial problems. For this reasons the profession has become unatractive for younger generations.</t>
  </si>
  <si>
    <t>2010; Girasek et al. Human Resources for Health 2010, 8:13 http://www.human-resources-health.com/content/8/1/13</t>
  </si>
  <si>
    <t xml:space="preserve">Training for nurses: Specialist nurse: 4 years + 1/2 of specialty; general nurse: 4 years - bachelor; specialist technical nurse: 3 years + 1 postechnical year in a clinical specialy; technical nurse: 3 years; auxiliary: 2 semesters minimal. There are close to 600 training programs for nurses, from which only a few are accredited. </t>
  </si>
  <si>
    <t>Octavio Gómez DantéS, et al. Sistema de salud de México. Salud pública Méx vol.53  suppl.2 Cuernavaca Jan. 2011</t>
    <phoneticPr fontId="2" type="noConversion"/>
  </si>
  <si>
    <t>Data for nurses are aggregated with that for all other paramedical workersUntil recently, nurses and other paramedical staff trained in private schools could not access jobs in the public sector. Main challenges are: Scale-up production, adapt training to new needs of population. MoH estimates the shortage to 12000</t>
  </si>
  <si>
    <t>The Norwegian nursing education is a three-year Bachelor's degree at university college/university level. The course of study includes theoretical teaching, observation and periods of clinical practice. (1)
The regional health authorities are responsible for providing nursing students, medical school students and some other health profession students (such as bioengineering or radiography) with practice posts. The Ministry of Health and Care Services pays university colleges to compensate expenses during the students’ practice period. (2)
Regional health enterprises are responsible for providing students of nursing, medicine and other health professions with practical placements. Some university colleges have had difficulties in finding enough practical placements for their students, owing to a lack of economic incentives for the health institutions. (3)</t>
  </si>
  <si>
    <t>(1) Norwegian Registration Authority for Health Personnel (SAK)
(2) WHO, European Observatory on Health Systems and Policies – Health Systems in Transition: Norway. 2006
(3) WHO. European Observatory on Health Systems and Policies – The Health Care Workforce in Europe: Learning from experience. 2006</t>
  </si>
  <si>
    <t>As the nursing profession becomes more Omanized, concerns have been expressed about the inexperience of the nursing workforce and the possiblemismatch in knowledge-skills-attitudes. Graduate nurses have 3 year basic education, after which can apply for specialization</t>
  </si>
  <si>
    <t>49 institutions (25 public and 24 private)</t>
  </si>
  <si>
    <r>
      <t>A high (unknown) number of private nursing schools offer the Bsc, which contributes to the high number of graduates. But the number of total training places is not known (only estimates are available). Some nursing schools offer 2-year programmes for other professionals (doctors, but also other non health professionals like engineers) to train and obtain the Bsc of nursing. “Amidst the oversupply of nursing graduates and lack of employment in hospitals and clinics, a total of</t>
    </r>
    <r>
      <rPr>
        <b/>
        <sz val="12"/>
        <color indexed="8"/>
        <rFont val="Calibri"/>
        <family val="2"/>
      </rPr>
      <t xml:space="preserve"> 83 schools</t>
    </r>
    <r>
      <rPr>
        <sz val="12"/>
        <color theme="1"/>
        <rFont val="Calibri"/>
        <family val="2"/>
        <scheme val="minor"/>
      </rPr>
      <t>, colleges, and universities, some of them in Metro Manila, will no longer be allowed to offer nursing programs when the school year opens in June, after they were ordered closed for failure to comply with the standards set by the Commission on Higher Education (CHEd).”</t>
    </r>
  </si>
  <si>
    <t>2011 - HiT Philippines; 2013 -  (http://www.philippinestodayus.com/news/national/ched-closes-83-nursing-schools/)</t>
  </si>
  <si>
    <t>There is was a strategic plan 2009-2010 as part of a project on nursing capacity-building (projet PRECISA - Programme de renforcement de capacité des Infirmiers du Sénégal et de leur Association). This project was reportedly translated into 9 priority programmes: 
- Programme for capacitation en élaboration de poste de santé 
- Programme for training in nursing care research
- Programme de vulgarisation du rôle de l’ANIIDES
- Programme for reflection on the nursing legislation
- Programme for good practice promotion and diffusion 
- Programme for legislative text proposal (in nursing) 
- Programme for leadership development for nursing education
- Programme sur la démarche genre 
- Programme for reinforcement of the Nursing Council's institutional capacity 
No documentation or further evidence found on the project.</t>
  </si>
  <si>
    <t>Association Nationale des Infirmiers et Infirmières d’Etat du Sénégal (ANIIDES)</t>
  </si>
  <si>
    <t>Separate students and pupils in SANC; Registered/professional N or M 4 year programme, Enrolled nurse 2 year programme, Aux 1 year.</t>
  </si>
  <si>
    <t>SANC website</t>
  </si>
  <si>
    <t>No more additional information.</t>
  </si>
  <si>
    <t>What is the number of Education Institutions for Midwives?</t>
  </si>
  <si>
    <t>EDU_31A</t>
  </si>
  <si>
    <t xml:space="preserve">2011; UNFPA, 2011. State of the World’s Midwifery: Delivering Health, Saving Lives, New York. </t>
  </si>
  <si>
    <t>2011; UNFPA, 2011. State of the World’s Midwifery: Delivering Health, Saving Lives, New York.</t>
  </si>
  <si>
    <t>2008; World Bank, 2010. Bangladesh Health Sector Profile, World Bank.</t>
  </si>
  <si>
    <r>
      <t>Grand total: 186 (as of April 2012) 
Graduate school: 21
Advanced courses in university, college: 25 
University, college 90,
Advanced course in junior college</t>
    </r>
    <r>
      <rPr>
        <sz val="12"/>
        <rFont val="Microsoft Yi Baiti"/>
      </rPr>
      <t>：</t>
    </r>
    <r>
      <rPr>
        <sz val="12"/>
        <rFont val="Calibri"/>
        <scheme val="minor"/>
      </rPr>
      <t>6 
Midwifery school</t>
    </r>
    <r>
      <rPr>
        <sz val="12"/>
        <rFont val="Microsoft Yi Baiti"/>
      </rPr>
      <t>：</t>
    </r>
    <r>
      <rPr>
        <sz val="12"/>
        <rFont val="Calibri"/>
        <scheme val="minor"/>
      </rPr>
      <t xml:space="preserve">44
Available only in Japanese: http://youseijo.mhlw.go.jp/
</t>
    </r>
  </si>
  <si>
    <t xml:space="preserve"> Personal communication from Masa Jimba, University of Tokyo</t>
  </si>
  <si>
    <r>
      <t xml:space="preserve">Data are for nurses and midwives combined. Kanchanachitra, C. et al., 2011. Human resources for health in southeast Asia: shortages, distributional challenges, and international trade in health services. Lancet, 377(9767), pp.769–81. Available at: http://www.ncbi.nlm.nih.gov/pubmed/21269674 [Accessed May 21, 2013].YEAR DATA: 2008.
</t>
    </r>
    <r>
      <rPr>
        <sz val="12"/>
        <color rgb="FFFF0000"/>
        <rFont val="Calibri"/>
        <family val="2"/>
        <scheme val="minor"/>
      </rPr>
      <t>NB COUNTRY CONTACT SAYS THIS FIGURE IS WRONG.</t>
    </r>
  </si>
  <si>
    <r>
      <t xml:space="preserve">Kanchanachitra, C. et al., 2011. Human resources for health in southeast Asia: shortages, distributional challenges, and international trade in health services. </t>
    </r>
    <r>
      <rPr>
        <i/>
        <sz val="12"/>
        <color theme="1"/>
        <rFont val="Calibri"/>
        <family val="2"/>
        <scheme val="minor"/>
      </rPr>
      <t>Lancet</t>
    </r>
    <r>
      <rPr>
        <sz val="12"/>
        <color theme="1"/>
        <rFont val="Calibri"/>
        <family val="2"/>
        <scheme val="minor"/>
      </rPr>
      <t>, 377(9767), pp.769–81. Available at: http://www.ncbi.nlm.nih.gov/pubmed/21269674 [Accessed May 21, 2013].</t>
    </r>
  </si>
  <si>
    <t xml:space="preserve"> Asia Pacific Observatory on Health Systems and Policies. The Fiji Islands Health System Review. Health Systems in Transition 2011; 1.</t>
  </si>
  <si>
    <t>1 UNFPA. State of the World’s Midwifery: Delivering Health, Saving Lives. New York, United Nations Population Fund, 2011.</t>
  </si>
  <si>
    <t>A) 465
B) almost 600</t>
  </si>
  <si>
    <t>20 -22</t>
  </si>
  <si>
    <t xml:space="preserve">Personal communication from Sheena Currie. Number includes Institutes health Sciences + University + private (tho no longer recognised by MOH).
</t>
  </si>
  <si>
    <t>None  (Ahmed  et al. 2012)</t>
  </si>
  <si>
    <t>34 (32 - public; 2 private non-profit institutions)</t>
  </si>
  <si>
    <t>23 public IFCS</t>
  </si>
  <si>
    <t>The Norwegian Association of Midwives</t>
  </si>
  <si>
    <t>136 (126 of which private institutions)</t>
  </si>
  <si>
    <r>
      <t xml:space="preserve">United Nations Population Fund (UNFPA) - </t>
    </r>
    <r>
      <rPr>
        <i/>
        <sz val="12"/>
        <color indexed="8"/>
        <rFont val="Calibri"/>
      </rPr>
      <t>The State of World's Midwifery 2011: Delivering Health, Saving Lives</t>
    </r>
    <r>
      <rPr>
        <sz val="12"/>
        <color indexed="8"/>
        <rFont val="Calibri"/>
        <family val="2"/>
      </rPr>
      <t>. Geneva, 2011</t>
    </r>
  </si>
  <si>
    <t xml:space="preserve">What is the number of training places for Midwives? </t>
  </si>
  <si>
    <t>EDU_32A</t>
  </si>
  <si>
    <t xml:space="preserve">Health facilities that have training program for newly graduate midwives are 321* in total (as of April 2012).
*The number of health facilities shown here is the number that applied to MHLW as training health facilities for newly graduate midwives. Therefore, the number differs from that of health facilities with newly graduates.
Available only in Japanese: http://youseijo.mhlw.go.jp 
</t>
  </si>
  <si>
    <r>
      <t xml:space="preserve">2008; UNFPA, 2011. </t>
    </r>
    <r>
      <rPr>
        <i/>
        <sz val="12"/>
        <rFont val="Calibri"/>
        <scheme val="minor"/>
      </rPr>
      <t>State of the World Midwivery</t>
    </r>
    <r>
      <rPr>
        <sz val="12"/>
        <rFont val="Calibri"/>
        <scheme val="minor"/>
      </rPr>
      <t>, Available at: http://www.unfpa.org/sowmy/report/home_es.html.</t>
    </r>
  </si>
  <si>
    <t>63; annual number of expected graduates. Source: Human Resource for Health Profile, Sultanate of Oman, Ministry of Health December 2010</t>
  </si>
  <si>
    <t>What is the number of graduate Midwives in the last available year?</t>
  </si>
  <si>
    <t>EDU_33A</t>
  </si>
  <si>
    <t xml:space="preserve">Midwives who passed the national exam:
2,072 in 2013
2,026 in 2012
2,342 in 2011
1,579 in 2010
Available only in Japanese:
http://www.mhlw.go.jp/kouseiroudoushou/shikaku_shiken/hokenshi/about.html
</t>
  </si>
  <si>
    <t>2007; Dawson, A. et al., 2011. Human resources for health in maternal, neonatal and reproductive health at community level. A profile of Fiji, Sydney: Human Resources for Health Knowledge Hub and Burnet Institute.</t>
  </si>
  <si>
    <t>UNFPA. State of the World’s Midwifery: Delivering Health, Saving Lives. New York, United Nations Population Fund, 2011.</t>
  </si>
  <si>
    <t>25 (parteira elementar, i.e. elementary nurse) data for 2002</t>
  </si>
  <si>
    <t>MISAU- Recursos Humanos, Revisao do sector saude - Grupo 2</t>
  </si>
  <si>
    <t>about 120 (8.5% of graduates from public schools. Data is not disaggregated and includes all paramedicals)</t>
  </si>
  <si>
    <t xml:space="preserve">392* </t>
  </si>
  <si>
    <t xml:space="preserve">*Some certified registered nurse anesthetists and certified nurse midwives are educated outside of schools of nursing and are not captured in the American Association of Nurse Anesthetists AACN annual survey. As a result, e AACN data may underestimate the total number of new-entrant certified registered nurse anesthetists and certified nurse midwives.
Data 2011 HRSA. The U.S. Nursing Workforce: Trends in Supply and Education. Health Resources and Services Administration Bureau of Health Professions National Center for Health Workforce Analysis April 2013. Using Data Source: HRSA compilation of data from the AMCB, 2010 and 2011 Annual Reports
</t>
  </si>
  <si>
    <t xml:space="preserve">What additional data is there on the education of Midwives and what are the challenges for describing the capacity to supply the medical workforce? </t>
  </si>
  <si>
    <t>EDU_34</t>
  </si>
  <si>
    <t xml:space="preserve">3820 of the training institutions are in the private sector </t>
  </si>
  <si>
    <t xml:space="preserve">Of training institutions, 100 are private. </t>
  </si>
  <si>
    <t>According to World Bank Bangladesh Health Sector Profile, these are private institutions.</t>
  </si>
  <si>
    <t>Student admissions per total available student places (%) &gt;100</t>
  </si>
  <si>
    <t>Number of training places for midwives is calculated as the actual total number of students enrolled in Post Graduate Diploma in Midwifery.</t>
  </si>
  <si>
    <t>Midwifery students are recruited based on the results of the General Certificate of Education, advanced level results. Of the 18 months training, 12 months are spent in the nursing training school and hospital and 6 months is spent training in the field and hospital wards. Those who satisfactorily complete the programme register with the Sri Lanka Medical Council and are certified. To achieve the goal of having a midwife in every locality, the government created two categories of midwives: institutional midwives (IMs) are specifically trained to work in institutions, whereas public health midwives (PHMs) are trained for different tasks more suited to care provided at the community level.</t>
  </si>
  <si>
    <t>Arulkumaran S. Organization of midwifery services in Sri Lanka. 2011.</t>
  </si>
  <si>
    <t xml:space="preserve">392= enrolled students </t>
  </si>
  <si>
    <t>Midwifery studies last 5 years: 4 years in midwifery schools after a first year of medical university studies common with Medicine and Odontology. (1) 
There is a numerus clausus for each midwifery education institution which determines the number of midwifery students admitted every year. (2)
Since 1943, a quota has been used to limit entrance to midwifery schools. The quota, which was stable between 1991 and 1998, was gradually raised between 1999 and 2004 (from 663 to 975 places) in order to comply with minimum quality and safety standards regarding obstetric care. Thus admission to the second year of studies is limited by a numerus clausus. (3)</t>
  </si>
  <si>
    <t>(1) Ordre des Sages-Femmes, Conseil National – La profession et modes d’exercice
(2) Ministère des Affaires Sociales et de la Santé. DREES – La profession de sage-femme: constat démographique et projections d’effectifs. DREES, 2012
(3) WHO. European Observatory on Health Systems and Policies - France: Health System Review. 2010.</t>
  </si>
  <si>
    <t>Midwives are nurses with further training. The profession is based on the nurse course with two years of specialisation in pregnancy care, birth assistance and women's health. In order to apply for admission to the midwifery course, one must have a Bachelor's degree in nursing or equivalent, authorisation as a nurse in Norway and at least one year professional experience as a nurse.</t>
  </si>
  <si>
    <t>Norwegian Registration Authority for Health Personnel (SAK)</t>
  </si>
  <si>
    <t xml:space="preserve">29 institutions (12 public and 17 private) </t>
  </si>
  <si>
    <t>There are many, decentralised, education institutions for midwives both in Dakar and in the main regional capitals.  The Ecole Nationale de Développement Sanitaire et Social (ENDSS) is the single State institution (besides the regional health training centres) and the only institution of reference. There are also many private institutions, but some of them don't fulfill eligibility criteria, which contributes to a depreciation of the midwife profession. (1)
In fact, in 2008, 210 of the total 291 graduated State midwives (sages-femmes d'Etat) obtained their diploma in private education institutions. (2)
The production of State midwives has increased from 38 midwives in 2002 to 291 midwives in 2008. The private sector represents an important part of this number: in 2008 private education institutions were responsible for 72,16% of all graduated State midwives in Senegal. (2)</t>
  </si>
  <si>
    <t>(1) "Le métier de sage-femme” [article, non official source]
(2) KONE, K. G. – Analyse de la situation des services de soins, du personnel infirmier et du personnel obstétrical dans le système de santé au Sénégal par rapport aux dispositions de la convention n° 149 et de la recommandation n° 157 de l’OIT. Dakar: Organisation Internationale du Travail, 2009</t>
  </si>
  <si>
    <t>What is the number of Education Institutions for Dentists?</t>
  </si>
  <si>
    <t>EDU_41A</t>
  </si>
  <si>
    <t>WHO, 2010. Human Resources for Health Country Profile: Thailand,</t>
  </si>
  <si>
    <t xml:space="preserve">(FNU). Personal communication from Graham Roberts. </t>
  </si>
  <si>
    <t>A) 25
B) 23</t>
  </si>
  <si>
    <t>A) (14 public and 11 private). MOH. Indonesia Health Profile 2010. Jakarta, Ministry of Health Republic of Indonesia, 2011.
B) World Bank. Indonesia: Health Professional Education Quality Project. 2013.http://web.worldbank.org/WBSITE/EXTERNAL/NEWS/0,,contentMDK:23162028~pagePK:34370~piPK:34424~theSitePK:4607,00.html (accessed 18 Jul2013).</t>
  </si>
  <si>
    <t>Ellepola ANB, Sundaram DB, Jayathilake S, Joseph BK, Sharma PN. Knowledge and attitudes about HIV/AIDS of dental students from Kuwait and Sri Lanka. Journal of dental education 2011; 75: 574-81.</t>
  </si>
  <si>
    <t>Central Statistics Organization. Annual report, 2005. http://www.cso-yemen.org/books/book_year_2005/EDUCATION/EDUCATION.pdf. Accessed 30/7/2013.</t>
  </si>
  <si>
    <t xml:space="preserve">Personal communication from Amalia Mepatia. </t>
  </si>
  <si>
    <t>13 schools of dentistry (10 governmental and three private),  (Ahmed  et al. 2012)</t>
  </si>
  <si>
    <t>2008, Hit England 2011</t>
  </si>
  <si>
    <t>Ordre National des Chirurgiens-Dentistes</t>
  </si>
  <si>
    <t>María de Lourdes Montaño Pérez ET AL.. Análisis de la situación odontológica en México, desde la formación, el ejercicio profesional y el control de las enfermedades bucales más frecuentes. Revista Iberoamericana para la Investigación y el Desarrollo Educativo ISSN 2007 - 2619.</t>
    <phoneticPr fontId="2" type="noConversion"/>
  </si>
  <si>
    <t>2 public (Note: A private institution -Université internationale de Casablanca- announced programs in medicine and in dentistry, but this has not been approved yet)</t>
  </si>
  <si>
    <t>2013, MoEsRsFC</t>
  </si>
  <si>
    <t>2013; http://www.heac.gov.om/index.php?option=com_content&amp;view=article&amp;id=6&amp;Itemid=6&amp;lang=en</t>
  </si>
  <si>
    <t>2012, HPCSA (same as for doctors)</t>
  </si>
  <si>
    <t>Instituto Nacional de Estadística (2012)  Cifras INE
[www.ine.es]. For 2011-2012</t>
  </si>
  <si>
    <t xml:space="preserve">HRSA. Financing Dental Education: Public Policy Interests, Issues and Strategic Considerations. 2005. </t>
  </si>
  <si>
    <t xml:space="preserve">What is the number of training places for Dentists? </t>
  </si>
  <si>
    <t>EDU_42A</t>
  </si>
  <si>
    <t xml:space="preserve">WHO, 2010. Human Resources for Health Country Profile: Thailand. Data of 2010. Data is for number of entrants. </t>
  </si>
  <si>
    <t>1200 (1)</t>
  </si>
  <si>
    <t>(1) IRDES. DREES – Base de données Eco-Santé France 2013
(2) Ordre National des Chirurgiens-Dentistes</t>
  </si>
  <si>
    <t>262 (min:85; max:262)</t>
  </si>
  <si>
    <t>221 admitted (2009-2010). Total number of places -all years of training- = 1653</t>
  </si>
  <si>
    <t>2011, MoEsRsFC- Statistiques http://www.enssup.gov.ma/doc_site/documents/Statistiques/Maroc_universitaire/Etudiants_NvInscrits.pdf and http://www.enssup.gov.ma/doc_site/documents/Statistiques/Statistiques_universitaires/2010-2011/Capacite_etab_univ.pdf</t>
  </si>
  <si>
    <t>The educational capacity for the Norwegian dental faculties in 2003 was 51 in Oslo, 38 in Bergen. In 2004 a new program opened in Tromsø.</t>
  </si>
  <si>
    <t>48; annual number of expected graduates. Source: Human Resource for Health Profile, Sultanate of Oman, Ministry of Health December 2010</t>
  </si>
  <si>
    <t>What is the number of graduate Dentists in the last available year?</t>
  </si>
  <si>
    <t>EDU_43A</t>
  </si>
  <si>
    <t>WHO, 2010. Human Resources for Health Country Profile: Thailand. Data of 2010.</t>
  </si>
  <si>
    <t xml:space="preserve">Data of 2012. Personal communication from Graham Roberts. </t>
  </si>
  <si>
    <t>75-80</t>
  </si>
  <si>
    <t>Average annual number.
Silva DD, Brailsford S, Bandara J. Dental Workforce Planning, Sri Lankan Experience. Colombo.</t>
  </si>
  <si>
    <t>Central Statistics Organization. Annual report, 2004. http://www.cso-yemen.org/books/book_year_2004/EDUCATION/EDUCATION.pdf. Accesed 30/7/2022</t>
  </si>
  <si>
    <t>1 654</t>
  </si>
  <si>
    <t>2,790, (2007/8), (Ahmed  et al. 2012)</t>
  </si>
  <si>
    <t>2009-2010, MoEsRsFC, Statistiques://www.enssup.gov.ma/doc_site/documents/Statistiques/Statistiques_universitaires/2010-2011/Diplomes.pdf</t>
  </si>
  <si>
    <t>2012; http://www.muscatdaily.com/Archive/Oman/47-students-graduate-from-Oman-Dental-College-1w85</t>
  </si>
  <si>
    <t>2011, OECD 2013 (http://stats.oecd.org/Index.aspx#)</t>
  </si>
  <si>
    <t xml:space="preserve">What additional data is there on the education of Dentists and what are the challenges for describing the capacity to supply the medical workforce? </t>
  </si>
  <si>
    <t>EDU_44</t>
  </si>
  <si>
    <t xml:space="preserve">Dentistry schools are 2 public, 1 private. </t>
  </si>
  <si>
    <t>Students who started course leading to provisional registration as dental practitioner,2011 the total number was 600; Dental students who completed courses leading to provisional registration,  2011 the total number was 430. Health Workforce Australia 2013, Australia’s Health Workforce Series - Health Workforce by  Numbers: Health Workforce Australia: Adelaide. Using as a source: 2007 – 2011, Department of Industry, Innovation, Science, Research and Tertiary Education uCube, may include postgraduate course completions.</t>
  </si>
  <si>
    <t>Education Institutions: 130 private and 63 public; number of graduate 5325 private and  3562 public year 2010 (Pierantoni et al 2012 data from INE/MEC)</t>
  </si>
  <si>
    <t>Dentists undergo five years of training. The first year is common with physicians, and admission to the second year is limited by a numerus clausus. (1)
The official diploma for dentists is obtained after 6 years' studies. After that cycle of studies, dentists' education can be further completed through a voluntary certification of advanced Odontology studies (training done by interns). (2)</t>
  </si>
  <si>
    <t>(1) WHO. European Observatory on Health Systems and Policies - France: Health System Review. 2010.
(2) Ministère de l’Enseignement supérieur et de la Recherche</t>
  </si>
  <si>
    <t>total number in 2011: 1117 in training (MoEsRsFC). 100 permanent teaching staff in 2010 (MoEsRsFC)</t>
  </si>
  <si>
    <t>An integrated five-year university education leads to the degree of Master of Odontology at the universities of Bergen, Oslo and Tromsø. (1)
To enter dental school in Norway, applicants must have a general matriculation standard, that is: completed higher secondary school, with advanced courses in mathematics, physics and chemistry. Dentistry is a five year master’s degree, and is only offered at three public universities: Bergen, Oslo and Tromsø. There are no private dental schools. Approximate number of candidates at each university per year is 48, 65, and 40, respectively. (3)
The first two years of education are integrated with the medical students’ programmes, and after that the candidates follow specialist dental training. (2)</t>
  </si>
  <si>
    <t>(1) Norwegian Registration Authority for Health Personnel (SAK)
(2) WHO, European Observatory on Health Systems and Policies – Health Systems in Transition: Norway. 2006
(3) Norwegian Directorate of Health – Norway and Health. An introduction. Rev. 2012</t>
  </si>
  <si>
    <t>1 dentist has graduated overseas</t>
  </si>
  <si>
    <t xml:space="preserve">25 institutions (10 public and 15 private) </t>
  </si>
  <si>
    <t>2012, HPCSA. Total num of dentists students registered as at 31 march 2012</t>
  </si>
  <si>
    <t>1999-2000 = 5 universities;  4,314 First Year Students and 4,171 Number of Graduates* Note: *Graduate data are for the ending year of the academic year. HRSA. Financing Dental Education: Public Policy Interests, Issues and Strategic Considerations. 2005. Using Source: American Dental Association, Council on Dental Education. Dental Students' Register. 2000/01 Survey ofPredoctoral Dental Education. Academic Programs, Enrollment, and Graduates, Vol 1 (Chicago: ADA, 2002). Prior annual reports were also used.</t>
  </si>
  <si>
    <t>What is the number of Education Institutions for Pharmacists?</t>
  </si>
  <si>
    <t>EDU_51A</t>
  </si>
  <si>
    <t>Western Pacific Pharmaceutical Forum, 2006. Review of Western Pacific Region Schools of Pharmacy, Pharmacy Undergraduate Education and Registration/Licensing Requirements,</t>
  </si>
  <si>
    <t>FMOH. Assessment of Human Resources at the Pharmaceutical Sector. Khartoum, Federal Ministry of Health, Republic of Sudan, Directorate General of Pharmacy, 2009.</t>
  </si>
  <si>
    <t>Kheir N, Zaidan M, Younes H, El Hajj M, Wilbur K, Jewesson PJ. Pharmacy Education and Practice in 13 Middle Eastern Countries. American Journal of Pharmaceutical Education 2009; 72.http://www.pubmedcentral.nih.gov/articlerender.fcgi?artid=2661169&amp;tool=pmcentrez&amp;rendertype=abstract (accessed 9 Sep2013).</t>
  </si>
  <si>
    <t>12 schools of pharmacy (six governmental and six private), (Ahmed  et al. 2012)</t>
  </si>
  <si>
    <t>Ordre National des Pharmaciens - Annuaire des Facultés de Pharmacie</t>
  </si>
  <si>
    <t>Programs are integrated in the 5 faculties of medicine, all public (Rabat, Casablanca, Marrakech, Fès  et Oujda)</t>
  </si>
  <si>
    <t>2012, MoEsRsFC</t>
  </si>
  <si>
    <t>Aproved provider Bachelor degree, 2013 Pharmacists Council SA</t>
  </si>
  <si>
    <t>2005, HRSA. The Adequacy of Pharmacist Supply: 2004 to 2030 Department of Health and Human Services Health Resources and Services Administration Bureau of Health Professions December 2008</t>
  </si>
  <si>
    <t xml:space="preserve">What is the number of training places for Pharmacists? </t>
  </si>
  <si>
    <t>EDU_52A</t>
  </si>
  <si>
    <t>WHO, 2010. Human Resources for Health Country Profile: Thailand. Data of 2010. Data is for number of entrants.</t>
  </si>
  <si>
    <t>420 (min:125; max: 420)</t>
  </si>
  <si>
    <t>The educational capacity for 2003 was 55 in Oslo, 24 in Tromsø and 25 in Bergen.</t>
  </si>
  <si>
    <t>107; annual number of expected graduates. Source: Human Resource for Health Profile, Sultanate of Oman, Ministry of Health December 2010</t>
  </si>
  <si>
    <t>60 
(public institutions - Université Cheikh Anta Diop de Dakar)</t>
  </si>
  <si>
    <t>What is the number of graduate Pharmacists in the last available year?</t>
  </si>
  <si>
    <t>EDU_53A</t>
  </si>
  <si>
    <t>Central Statistics Organization. Annual report, 2004. http://www.cso-yemen.org/books/book_year_2004/EDUCATION/EDUCATION.pdf. Accesed 30/7/2016</t>
  </si>
  <si>
    <t>1 964</t>
  </si>
  <si>
    <t>9,653, (2007/8), (Ahmed  et al. 2012)</t>
  </si>
  <si>
    <t>2012. Norwegian Association of Pharmacists – Annual Report 2012</t>
  </si>
  <si>
    <t xml:space="preserve">What additional data is there on the education of Pharmacists and what are the challenges for describing the capacity to supply the medical workforce? </t>
  </si>
  <si>
    <t>EDU_54</t>
  </si>
  <si>
    <t>92+464 = 556 enrolled students</t>
  </si>
  <si>
    <t>Central Statistics Organization. Annual report, 2004. http://www.cso-yemen.org/books/book_year_2004/EDUCATION/EDUCATION.pdf. Accesed 30/7/2017</t>
  </si>
  <si>
    <t xml:space="preserve">Education Institutions: 253 private and 87 public ; training places  40552 private and 7259 public;  number of graduate 11.929 private and 3958 public year 2010 (Pierantoni et al 2012 data from INE/MEC)  </t>
  </si>
  <si>
    <t>The reform of pharmaceutical studies came into force from the 2010-2011 academic year and now enables a common culture for healthcare studies through the merging of the first year of studies of the four health care professions: medicine, odontology, pharmacy and midwifery. (1)
Pharmaceutical studies conclude with the passing of the State degree of doctor of pharmacy (defending a practice thesis in the doctorate of Pharmacy). (1)
As in the case of other health care professions, the adoption of a numerus clausus to limit workforce growth has led to a progressive ageing of the pharmacist population, which, in turn, explains the decision by the government in 2001 to raise the threshold. (2)
Initial training of pharmacists takes six years. At the end of the fifth year, students must choose one among three specialization areas: pharmaceutical industry, retail and hospital activities. (2)</t>
  </si>
  <si>
    <t>(1) Ordre National des Pharmaciens
(2) WHO. European Observatory on Health Systems and Policies - France: Health System Review. 2010.</t>
  </si>
  <si>
    <t>Education data for pharmacists are aggregated with that for doctors</t>
  </si>
  <si>
    <t>The pharmacist (provisorfarmasøyt) course is a five-year Master's programme at university level. 
The prescriptionist (reseptarfarmasøyt) education is a three-year Bachelor's programme at a university college or university. Completion of the course does not provide a basis for applying for an operating concession for a pharmacy in Norway. (1)
Prescriptionists form a special group of pharmacy professionals in Nordic countries. (2)</t>
  </si>
  <si>
    <t>(1) Norwegian Registration Authority for Health Personnel (SAK)
(2) VOGLER, S., ARTS, D., HABL, C. – Community Pharmacy in Europe. Vienna: Austrian Health Institute, 2006</t>
  </si>
  <si>
    <t>The public sector has a qualitative and quantitative deficit at all levels concerning pharmacists and assistant pharmacists. In 2005 there were  916 practising pharmacists in Senegal, 120 of whom in the public sector (13,01%) and 796 in the private sector (86,89%).</t>
  </si>
  <si>
    <t>Ministère de la Santé et de la Prévention. Direction de la Pharmacie et des Laboratoires – Politique Pharmaceutique Nationale. 2006</t>
  </si>
  <si>
    <t xml:space="preserve"> (also higher certificate 1 provider, certificate of qualification 9 aproved provider).</t>
  </si>
  <si>
    <t>REGULATION</t>
  </si>
  <si>
    <t xml:space="preserve">The  Ley General de Salud, Título Cuarto, Capítulo I,  and the Ley General de Educación regulate the professional practice for all health professions. </t>
  </si>
  <si>
    <t>In general, for all health professions the system is under current reform. Because of its descentralized nature, regulation is shared among several bodies. There are Professional Councils for each profession (except for midwivery).</t>
    <phoneticPr fontId="2" type="noConversion"/>
  </si>
  <si>
    <t xml:space="preserve">What is the available evidence on the accreditation of educational institutions for Doctors? </t>
  </si>
  <si>
    <t>REG_11A</t>
  </si>
  <si>
    <t>Medical Council of India is responsible for maintenance of uniform standards of medical education. New medical colleges approved by Central Government (IMC Amendment  Act, 1993, Section 10A) or by Board of Governors (IMC Amendment Act 2010, Section 3B). (1)
A National Council for Human Resources in Health (NCHRH) is being constituted under the Ministry of Health and Family Welfare, Government of India. It is envisaged that the Council will not only periodically review of HRH needs of the country but will also be responsible for the recognition of courses and qualification. The recognition of foreign degrees/qualifications will also be the responsibility of the Council. (2) 
The primary responsibilities of the Medical Council of India are to maintain uniform standards of undergraduate and postgraduate medical education, recognition of the medical institutions in the country or abroad, permanent or provisional registration of the qualified doctors and reciprocity with foreign countries in case of mutual recognition of medical qualifications. Based on the Indian Medical Act, the MCI recognizes only those medical qualifications granted by universities or medical Institutions in the India, which are included in the first Schedule the Act. If a university or medical Institution in India granting medical qualification is not included in the First Schedule, it may apply to the Central Government, to have its qualification recognized. (2).</t>
  </si>
  <si>
    <t>1) MoHFW India, 2011. Annual Report 2011-12
2) Public Health Foundation of India, 2011. India Mobility of Health Professionals,</t>
  </si>
  <si>
    <t>Medical Council. Oversees the training curriculum, approves new training institutions. (1)
Nepal Medical Council: To give recognition to medical institutions for providing formal studies in medical science and training. To formulate policies related to curriculum, admission, term and examination system of teaching institute of medical education and to make recommendation for cancellation of registration and approved by renewing and evaluating such system/procedure. (2)</t>
  </si>
  <si>
    <t>1) MoHP, HRH Strategic Plan 2011-2015, 2012
2) Nepal Medical Council, 2013. Nepal Medical Council: Function and Objective. Available at: http://www.nmc.org.np/contents/function-objective.html [Accessed July 17, 2013].</t>
  </si>
  <si>
    <t>BMDC. Curriculum Development by BMDC with support of Central medical education. (1)
Functions of BMDC: Inspection of Medical and Dental Institutions; Withdrawal of recognition of Medical and Dental Institutions;  Prescribing a uniform minimum standard of courses of training for obtaining graduate and post-graduate medical and dental qualifications to be included or included respectively in the First, Third and Fifth Schedules; Prescribing minimum requirements for the content and duration of courses of study as aforesaid; Prescribing the conditions for admission to courses of training as aforesaid; Prescribing minimum qualifications and experience required of teachers for appointment in medical and dental institutions; Prescribing the standards of examinations, methods of conducting the examinations and other requirements to be satisfied for securing recognition of medical and dental qualifications under Medical &amp; Dental Council Act. 1980;  Prescribing the qualifications and experience required of examiners for professional examinations in medicine and dentistry antecedent to the granting of recognised medical and dental qualifications and; Registrations of medical or dental students at any medical or dental college or school or any University and the fees payable in respect of such registration. (2)</t>
  </si>
  <si>
    <t>1)World Bank, 2010. Bangladesh Health Sector Profile, World Bank.
2)Bangladesh Medical and Dental Council, Bangladesh Medical and Dental Council (BM&amp;DC): What it does. Available at: http://bmdc.org.bd/?page_id=196 [Accessed June 17, 2013].</t>
  </si>
  <si>
    <t xml:space="preserve">Weak - no central agency oversees quality of training. (1)
The government conducts site visits at irregular intervals. Schools are required to produce a self-evaluation report every five years. The National Medical Practitioners Qualifying Examination serves to measure educational outcomes at national level, and its result (pass or fail), gives accreditation to work as a medical doctor. (2)
Available only in Japanese:
http://www.who.int/hrh/documents/WFME_report.pdf
Japan Accreditation Council for Medical Education was established in 2011. The trials will start from 2013 in selected universities and the system will be implemented in all the educational institutions before 2023. 
Available only in Japanese:
http://www.mext.go.jp/component/a_menu/education/detail/__icsFiles/afieldfile/2013/02/01/1330455_01.pdf
http://www.ajmc.umin.jp/24.12.20-1.pdf
</t>
  </si>
  <si>
    <r>
      <t xml:space="preserve">(1) Henke, N., Kadonaga, S. &amp; Kanzler, L., 2009. Improving Japan’s health care system. </t>
    </r>
    <r>
      <rPr>
        <i/>
        <sz val="12"/>
        <rFont val="Calibri"/>
      </rPr>
      <t>McKinsey Quarterly</t>
    </r>
    <r>
      <rPr>
        <sz val="12"/>
        <rFont val="Calibri"/>
        <scheme val="minor"/>
      </rPr>
      <t>, pp.1–8.
(2) Personal communication from Masa Jimba, University of Tokyo</t>
    </r>
  </si>
  <si>
    <t>Evidence that there is a lack of accreditation systems  - The institutes at pre-service production stage still adopt traditional curriculum that need major modernization and reform in addition to ensuring a functioning quality assurance (accreditation) system. Work is ongoing to ensure courses run by GIHS and MoHE are accredited. However, private institute courses are not accredited. Currently the Ibu ali Sina Balkhi Institute, Afzal Asas Institute and Nangarhar Science Institute run training courses for about 700 students a year in Kabul (nurses, midwives, and dental/ laboratory/ pharmacy technicians), but their courses have not been assessed according to established standards or accredited – This is required urgently. (1)</t>
  </si>
  <si>
    <t>The Federal Ministry of Education and regional education bureaux are responsible for the accreditation of private, degree, diploma and lower-level training institutions and programmes. Criteria set by the Federal Ministry of Education apply to student registrations in all health training institutions (public and private). (1)</t>
  </si>
  <si>
    <t>There is no agency in the country responsible for the accreditation of the educational institutions, although it is recognized as a goal to be achieved (at 70% by the 2015) by the MINSA.</t>
  </si>
  <si>
    <r>
      <t xml:space="preserve">MINSA, 2012. </t>
    </r>
    <r>
      <rPr>
        <i/>
        <sz val="12"/>
        <color theme="1"/>
        <rFont val="Calibri"/>
        <family val="2"/>
        <scheme val="minor"/>
      </rPr>
      <t>Medicion de las metas regionales de recursos humanos para la salud 2011-2015 en Nicaragua</t>
    </r>
    <r>
      <rPr>
        <sz val="12"/>
        <color theme="1"/>
        <rFont val="Calibri"/>
        <family val="2"/>
        <scheme val="minor"/>
      </rPr>
      <t>, Managua: Ministerio de Salud, Direccion de Recursos Humanos, Gobierno de Nicaragua.</t>
    </r>
  </si>
  <si>
    <t xml:space="preserve">The MOH has initiated a process for accrediting its pre-service training institutions with the National accreditation Board since 2003. The process is ongoing. Medical postgraduate training in Ghana is coordinated by the Ghana National Postgraduate College. 
The professional Regulatory Bodies for doctors is the Medical &amp; Dental Council of Ghana. Among its functions there are: accrediting Training Institutions, setting standards for practice, Monitoring practitioners, examination, licensing and registration.
The criteria used for accrediting training institutions include but are not limited to: availability and quality of clinical and practical training sites. </t>
  </si>
  <si>
    <t>The accreditation Committee of Cambodia (ACC) was established to assure and improve the quality of Higher Education Institutions in Cambodia and meet international standards through accreditation. The purpose of ACC is to administer the accreditation of higher education for all higher educational institutions (HEIs) to ensure the promote academic quality for greater effectiveness and quality consistent with international standards and to determine the organization of structures, roles, functions and duties regarding the administration of the accreditation process of higher education for all HEIs which grant degrees in the Kingdom of Cambodia.</t>
  </si>
  <si>
    <t>Rany, R., Md Zain, A.N. &amp; Jamil, H., 2012. Establishment of Institutional Policies for Enhancing Education Quality in Cambodian Universities. International Journal of Higher Education, 1(1), pp.112-127. Available at: http://www.sciedu.ca/journal/index.php/ijhe/article/view/1024 [Accessed July 18, 2013].</t>
  </si>
  <si>
    <t>In addition to curricula being reviewed every 3- 5 years, there are some accreditation mechanisms for educational accreditation in place at all processes, curriculum development, curriculum implementations, and educational outcomes. Generally, before curriculum implementation, each curriculum is approved by university councils and professional councils based on the set criteria. During the learning and teaching process, the process is approved regularly by the Office for National Education Standard and Quality Assessment – an independent body.</t>
  </si>
  <si>
    <t>A) MOMS is responsible for accrediting health training institutions and courses and licensing professional health practitioners. For certain cadres these roles have been given to regulatory bodies governed by different Acts Parliament. These include the Kenya Medical Practitioners and Dentists Board, the Nursing Council of Kenya, and the Pharmacy and Poisons Board. The Kenya Medical Practitioners and Dentists Board is charged with the responsibility of ensuring the provision of high quality health care that is safe and ethical, by placing a high premium on quality of human life through appropriate regulation of training, professional practice and services.
B) CPD accreditation Manager—The CPD accreditation Manager works with health Regulatory Bodies in Kenya to strengthen their capacities/ processes for accrediting training institutions to provide in-service training and continuing professional development (CPD) for health workers as well as more effectively link CPD with health worker re-licensure.  A master’s degree in education/training and 5 years experience designing and evaluating training programs is required.</t>
  </si>
  <si>
    <t>A) MOPH, MOMS. National Human Resources for Health Strategic Plan 2009 - 2012. Nairobi, Ministry of Medical Services, Republic of Kenya, 2009.
B) Medical Practitioners and Dentists Board, 2011. Core functions of the Board. Available at: http://www.medicalboard.co.ke/index.php?option=com_content&amp;view=article&amp;id=10&amp;Itemid=10 [Accessed July 23, 2013].</t>
  </si>
  <si>
    <t>China has no accreditation system, although the Ministry of Education has conducted evaluations of medical schools or educational programmes since 1995. For further development of medical education, China must establish a quality assurance system; it should be in line with developing trends of medical education elsewhere in the world. (1)</t>
  </si>
  <si>
    <t>WHO &amp; WFME, 2005. accreditation of medical education institutions: Report of a technical meeting, World Health Organization.</t>
  </si>
  <si>
    <t>International teams undertook peer-reviewed accreditation in Fiji (2012) against World Federation of Medical Education (WFME) standards.(1)
Programs accredited by Ministry of Education (2)
accreditation of the training programmes offered at the Fiji
School of Medicine is undertaken by the University of the South Pacific
for programmes in which students enrolled prior to 2010, and by the Fiji
National University for newer enrollees, subsequent to its incorporation in
January 2010 into the Fiji School of Nursing, Fiji National University College
of Medicine, Nursing and Health Sciences. (3)</t>
  </si>
  <si>
    <t>1) Mckimm J, Newton PM, Silva A Da, et al. Accreditation of healthcare professionals’ education in Pacific Island countries: evidence and options. UNSW HRH Knowledge Hub Policy Briefs. 2013.
2) Mckimm J, Newton PM, Silva A Da, et al. Accreditation of healthcare professional education programs: A review of international trends and current approaches in Pacific Island countries. Sydney, Human Resources for Health Knowledge Hub, University of New South Wales, 2013.
3) Asia Pacific Observatory on Health Systems and Policies. The Fiji Islands Health System Review. Health Systems in Transition 2011; 1.</t>
  </si>
  <si>
    <t>Accreditation Committee for accreditation of Medical Schools (formed jointly by the Higher Education Ministry Committee and the Sudan Medical Council). Based on World Federation for Medical Education (WFME) standards. Mandatory (1)
WHO/EMRO has stimulated introduction of an accreditation system based on the WFME Standards in BME. The newly established accreditation Committee for accreditation of Medical Schools, formed jointly by the accreditation Committee for Higher Education in Sudan and the Sudan Medical Council, has adopted the WFME Standards in BME as basis for accreditation of the existing 26 medical schools. A data collection form, which follows the WFME Standards with some additional guidelines, especially as a supplement to annotations, has been sent to all medical schools. According to information from the evaluation and accreditation corporation under the Ministry of Higher Education and Scientific, the process is proceeding satisfactorily. In 2008, all medical schools will have conducted self-evaluation. (2)</t>
  </si>
  <si>
    <t>FAIMER, 2013. Foundation for Advancement of International Medical Education and Research. Available at: http://www.faimer.org/ [Accessed July 25, 2013]. (1) 
WFME. Global Standards for Quality Improvement of Medical Education: Status of the WFME Programme Initiated in 1997. Copenhagen, World Federation for Medical Education, 2011. (2)</t>
  </si>
  <si>
    <t>To ensure the quality of education, the education institutions must be accredited. The accreditation of non-poltekkes institution is undertaken by BAN-PT (The National accreditation Body for Higher Education). While accreditation of Poltekkes undertaken by Center for Health Workforce Education (Pusdiknakes) under MoH. In the near future accreditation of all education institutions will be conducted by BAN-PY only. BAN-PT is supposed to accredit public and private institution with 3 years education and above. The accreditation process also involved The Association of Medical Education Institutions (AIPKI), IBI, PPNI and others professional association. Both Pusdiknakes and BAN-PT are currently working to improve accreditation procedures.</t>
  </si>
  <si>
    <t>Training schools of the Ministry of Health are not accredited. accreditation is not seen as a priority. The mechanism for accreditation has not been initiated in any school or training institution under the Ministry of Health. No policies for accreditation of the training institutions.
Accreditation body for universities functioning under the University Grants Commission (UGC) is available. There are no specific policies for management of training centre. Policies on a system of accreditation of professionals need review, no policies for accreditation of institutions, however such is mentioned in the Private Medical Institutions Bill.</t>
  </si>
  <si>
    <t xml:space="preserve">Scarcity of information in English about Yemen regulation mechanisms about HRH is quite alarming. However, there are some clues pointing towards some advancements in the accreditation system of higher education institutions. A new accreditation and Quality Assurance Council (AQAC), an autonomous body under the umbrella of the ministry, has as goals to define academic standards and quality and reviewing institutions against these standards. </t>
  </si>
  <si>
    <t>Faisal Darem. Yemen seeks to raise education, research standards. 2013.http://al-shorfa.com/en_GB/articles/meii/features/2013/01/28/feature-01?change_locale=true (accessed 31 Jul2013).</t>
  </si>
  <si>
    <t>WFME BME Standards are influencing curriculum development in the country. (1)
Programa Garantia da Qualidade de Formação: Gestão com Base em Padrões
de Desempenho (GBPD) (2)
The newly formed Medical Council of Mozambique will, in time, develop accreditation 
standards for medical schools and external examinations for all medical students in 
Mozambique.  (3)</t>
  </si>
  <si>
    <r>
      <t>WFME. Global Standards for Quality Improvement of Medical Education: Status of the WFME Programme Initiated in 1997. Copenhagen, World Federation for Medical Education, 2011. (1)</t>
    </r>
    <r>
      <rPr>
        <i/>
        <sz val="12"/>
        <rFont val="Calibri"/>
        <scheme val="minor"/>
      </rPr>
      <t xml:space="preserve">
</t>
    </r>
    <r>
      <rPr>
        <sz val="12"/>
        <rFont val="Calibri"/>
        <scheme val="minor"/>
      </rPr>
      <t xml:space="preserve">
MISAU, 2012. DRH Relatório Anual – 2011, Maputo, Mozambique. (2)
SAMSS. Faculty of Medicine, Catholic University of Mozambique: Site Visit Report. 2009. (3)</t>
    </r>
  </si>
  <si>
    <t>Physician, nurses, midwives, dentist and pharmacist are professions currently regulated by the National Registration and Accreditation Scheme NRAS that was establish in 2010.</t>
  </si>
  <si>
    <t>(http://www.health.gov.au)</t>
  </si>
  <si>
    <t xml:space="preserve">There is na accreditation procedure  by Instituto Nacional de Estudos e Pesquisas Educacionais Anísio Teixeira, Ministério da Educação </t>
  </si>
  <si>
    <t>http://portal.inep.gov.br/superior-condicoesdeensino-manuais</t>
  </si>
  <si>
    <t>Green all 4 professions are accredited by the “Junta de Acreditación Nacional de la República de Cuba"</t>
  </si>
  <si>
    <t>(http://www.ecured.cu/index.php/Junta_de_Acreditaci%C3%B3n_Nacional_de_la_Rep%C3%BAblica_de_Cuba)</t>
  </si>
  <si>
    <t>Suez Canal Medical School  received the  Accreditation from the  National Authority for Quality Assurance and  Accreditation (NAQAAE) www.naqaae.eg , as the  First Accredited Higher Education Institution  in Egypt (2012).
National accreditation standards were introduced in 2006, though an accrediting body that focuses specifically on the health sector has not been established yet.
As the First Accredited Higher Education Institution  in Egypt a medical education reform initiative has been undertaken between the Faculty of Medicine in Alexandria and WHO to pioneer reforms in health professions education institutes in Egypt. Among the initiative’s focuses are: the adoption of national standards based on prepared regional standards; establishment a national accreditation system that will enable medical school graduates in Egypt to meet the global standards for medical education and practice; continuous quality improvement in medical education; and the preparation of guidelines and practical tools on how to plan, implement and evaluate reform interventions.[EMRO Strategy for Egypt]</t>
  </si>
  <si>
    <t>The General Medical Council (GMC) is responsible for the accreditation  of undergraduate and postgraduate Medical programs, licensing of newly qualiﬁed medical students and revalidation of medical professionals (Single national agency accreditation and licensing). The accreditation process is called Quality Assurance of Basic Medical Education (QABME) and it includes reports from schools, visits and reports of ﬁndings from teams of experts and a ﬁnal decision by the Council.</t>
  </si>
  <si>
    <t>McKimm, J et al. 2013, Accreditation of healthcare professional educa! on programs: A review of international trends and current approaches in Pacific Island countries, Human Resources for Health Knowledge Hub, Sydney, Australia.</t>
    <phoneticPr fontId="2" type="noConversion"/>
  </si>
  <si>
    <t>The main accreditation authority is the Ministry of National Education, whose certification/accreditation responsibilities are assumed by the General Inspection for National Education (Inspection générale de l’éducation nationale - IGEN). IGEN participates in the control of inspection staff, management, teaching, education and guidance, takes part in the recruitment and evaluation of their activities, and it coordinates the activities of all inspection teaching skills jointly with academic authorities. (1)
There is also an Evaluation Agency for Research and Higher Education (AERES), created in 2007 as an independent body for evaluating research and higher education institutions, research organisations, research units, higher education programmes and degrees and approving their staff evaluation procedures. The accreditation of institutions and curricula is a responsibility of the Ministry of Higher Education and Research. (2)</t>
  </si>
  <si>
    <t>(1) Inspection générale de l'éducation nationale (IGEN)
(2) Agence d’Evaluation de la Recherche et de l’Enseignement Supérieur (AERES)</t>
  </si>
  <si>
    <t>The system of Higher Education is co-ordinated by central agencies, among which the Hungarian Accreditation  Committee that is in charge of organizing the accreditation process. There are accreditation procedures to be followed and a list of accredited universities and colleges</t>
  </si>
  <si>
    <t>2013; (original in Hungarian - http://tir.mab.hu/index.php?pid=803&amp;T8ap9ppWEQHDPmQjFWu0UbtPbM7)</t>
  </si>
  <si>
    <t>Accreditation by MoH and M of Education and Science since 2010</t>
  </si>
  <si>
    <t xml:space="preserve">COMAEN - Agency created in 2002, based on the national accreditaion system by the AMFEM (Asociación mexicana de Faculdades y Escuelas de Medicina). It is voluntary and temporary (5 years) process: Auto-evaluation verification, decision, follow-up. </t>
  </si>
  <si>
    <t>http://www.salud.gob.mx/unidades/dges/documentos.php?type=page&amp;id=2</t>
  </si>
  <si>
    <t>MoEsRsFC- authorizes the creation of institutions. 3 Faculties ( Rabat, Casablanca, Marrakech have been evaluated by the Conférence internationale des doyens des facultés de médecine d'expression française (CIDMEF). MoH has launched a project to develop an accreditation system.</t>
  </si>
  <si>
    <t>MoEsRsFC-</t>
  </si>
  <si>
    <t>The medical curricula are not subject to detailed regulation or standardization from the government. Coordination and standardization of the medical education  is done through formal and informal cooperation between the medical faculties. It is common for corresponding departments at the different universities to have regular meetings to discuss issues regarding the basic education of physicians. (1) A quality management system has been established to ensure the quality of this part of the training, which, among other things, means that departments that participate in specialist training must be certified as educational institutions. (2)
In the Norwegian Medical Association (NMA) there is a specialty committee of five members for each specialty. They are responsible for the content of the training, for the granting of specialization approvals, and for the accreditation of hospitals for graduate medical education. The NMA´s Council for Graduate Medical Education is charged with monitoring specialist training. Its 14 members represent the faculties of medicine, the Norwegian Board of Health, patient associations and various units within the NMA. Hospital departments eligible for training specialists have to be approved; the criteria evaluated are staffing, patients, equipment, diagnostic and therapeutic procedures, and training plans, including plans for the tutorials. A tutor must be assigned to each resident. Approved training institutions are evaluated annually by reports on their teaching activities.(3)
Since 1982, the MoH has been responsible for regulating specialist  education and since 1998 in consultation with the National Council for Specialist Education of Physicians and Physician Distribution. (4)</t>
  </si>
  <si>
    <t>(1) WHO, European Observatory on Health Systems and Policies – Health Systems in Transition: Norway. 2006
(2) National Health Plan for Norway 2007-2011
(3)  Norwegian Medical Association
(4) WHO. European Observatory on Health Systems and Policies – The Health Care Workforce in Europe: Learning from experience. 2006</t>
  </si>
  <si>
    <t xml:space="preserve">Oman Academic Acreditation Authority - OAAA - follows international quality standards and procedures in the acreditation of Higher Education Institutions. </t>
  </si>
  <si>
    <t>2013; (http://www.oac.gov.om); Requirements for OMAN’S SYSTEM OF QUALITY ASSURANCE - http://planipolis.iiep.unesco.org/upload/Oman/Oman_ROSQA.pdf</t>
  </si>
  <si>
    <r>
      <t xml:space="preserve">There accreditation procedures for physician educational and training programmes and institutions are carried out by </t>
    </r>
    <r>
      <rPr>
        <i/>
        <sz val="12"/>
        <color indexed="8"/>
        <rFont val="Calibri"/>
      </rPr>
      <t>Comisión para la Acreditación de Facultades o Escuelas de Medicina</t>
    </r>
    <r>
      <rPr>
        <sz val="12"/>
        <color indexed="8"/>
        <rFont val="Calibri"/>
        <family val="2"/>
      </rPr>
      <t xml:space="preserve"> (CAFME)</t>
    </r>
  </si>
  <si>
    <t xml:space="preserve">(Soria 2004) http://www.rieoei.org/rie35a06.htm </t>
  </si>
  <si>
    <t xml:space="preserve">Medical schools are regulated by the Commission on Higher Education (CHED), and accredited by the Association of Philippine Medical Colleges; the Health Human Resource Development Bureau (HHRDB) is mandated to ensure the quality of training and HRH development at all levels of the health care system. There are clear accreditation procedures:  (1) a self-study using a survey designed to fit their organizational or program profile, followed by (2) an on-site review by a team of trained and experienced accreditors. </t>
  </si>
  <si>
    <t>2013; (http://www.hhrdb.doh.gov.ph/ndhrhis/)</t>
  </si>
  <si>
    <t xml:space="preserve">Some indication that accreditation/audit activities are going on but no information available to confirm that. 
Information on accreditation and quality assurance in Senegal (not specifically health education institutions): http://afriqan.aau.org/applications/quality_assurance_more.php?&amp;/lang=en&amp;id=10. </t>
  </si>
  <si>
    <t xml:space="preserve">Hayward, F.M. – Quality Assurance and Accreditation of Higher Education in Africa. 2006
</t>
  </si>
  <si>
    <t xml:space="preserve"> The Health Professionals Council of South Africa (HPCSA) approves and acreditates the institutions and programmes for doctors and dentists. It is a mandatory process that follows a set of standards. Last updated in 2012</t>
  </si>
  <si>
    <t xml:space="preserve">QUICK REFERENCE GUIDE FOR REGISTRATIONS  September 2012 </t>
    <phoneticPr fontId="2" type="noConversion"/>
  </si>
  <si>
    <t>Any centre, public or private, may request accreditation for training, conditional on their compliance with rigorous standards, which are audited by a team of medical inspectors. The centres that pass the accreditation process obtain authorization to provide training for a certain number of graduate students for a maximum of three years, after which they must be re-accredited.
The accreditation process is run jointly by the national and regional ministries of health and ministries of education, in collaboration with the National Council for Specialties.</t>
  </si>
  <si>
    <t>HIT SPAIN 2010</t>
    <phoneticPr fontId="2" type="noConversion"/>
  </si>
  <si>
    <t xml:space="preserve">What is the available evidence on the accreditation of educational institutions for Doctors (grading)? </t>
  </si>
  <si>
    <t>REG_11C</t>
  </si>
  <si>
    <t xml:space="preserve"> GREEN</t>
  </si>
  <si>
    <t>http://emec.mec.gov.br/</t>
  </si>
  <si>
    <t xml:space="preserve">GREEN </t>
  </si>
  <si>
    <t>Green</t>
  </si>
  <si>
    <t xml:space="preserve">YELLOW: Evidence suggests there are accreditation procedures for educational and training programmes and institutions, but it is not clear whether education institutions are effectively accredited. </t>
  </si>
  <si>
    <t>Yellow</t>
  </si>
  <si>
    <t>YELLOW: There are clear accreditation procedures for educational and training programmes but only for specialist education. At basic education level the mechanism is informal.</t>
  </si>
  <si>
    <t xml:space="preserve">Green </t>
  </si>
  <si>
    <t>No evidence found of independent accreditation</t>
  </si>
  <si>
    <t>Green</t>
    <phoneticPr fontId="0" type="noConversion"/>
  </si>
  <si>
    <t>Green???</t>
  </si>
  <si>
    <t xml:space="preserve">What is the available evidence on the regulatory mechanisms for Doctors? </t>
  </si>
  <si>
    <t>REG_12A</t>
  </si>
  <si>
    <t>Indian Medical Council Act, 1956 (102 of 1956) established the Medical Council of India. (1)
In India, so far as medical professionals are concerned a legislative framework for their training, registration and regulation exists. Important of these laws are: the Indian Medical Council Act, 1956, the Indian Nursing Council Act, 1947; the Indian Medicine Central Council Act, 1970; the Homeopathy Central Council Act, 1973; and the Pharmacy Act, 1948. Almost all of these laws lay the guidelines to establish regulatory councils at both the National and the State level that set forth uniform educational and qualification standards. These statutory regulatory councils monitor the standards of medical education, promote medical training and research activities, and oversee the qualifications, registration, and professional conduct of doctors, dentists, nurses, pharmacists, and practitioners of other systems of Medicine such as Ayurveda, Yoga, Unani, Siddha and Homeopathy. In addition, each statute establishes a central registry for individuals certified to practice in the field of medicine. Finally, the councils often prescribe standards of professional conduct and determine which actions amount to professional misconduct. (2)</t>
  </si>
  <si>
    <t>1) MoHFW India, 2011. Annual Report 2011-12
2)Public Health Foundation of India, 2011. India Mobility of Health Professionals,</t>
  </si>
  <si>
    <t>NMC established through Nepal Medical Council Act, 2020 (1964). (1)
NMC: To formulate necessary policies and to make Code of Conduct to run doctors profession smoothly. (2)
NMC has published a code of ethics which covers duties of physicians to the patients, professional conduct, and establishes a committee to deal with issues of professional misconduct. (3)</t>
  </si>
  <si>
    <t>1) MoHP, HRH Strategic Plan 2011-2015, 2012
2) Nepal Medical Council, 2013. Nepal Medical Council: Function and Objective. Available at: http://www.nmc.org.np/contents/function-objective.html [Accessed July 17, 2013].
3)Nepal Medical Council, 2013. NMC - Code of Ethics. Available at: http://www.nmc.org.np/information/nmc-code-of-ethics.html [Accessed July 17, 2013].</t>
  </si>
  <si>
    <t xml:space="preserve">Bangladesh Medical and Dental Council. Emerged as a statutory body under the Medical Council Act in 1973 later repealed in 1980. BMDC regulates registration of physicians and dentists and monitors medical educational institutions for the purpose of establishing uniform standard of basic and higher qualifications in medicine and dentistry. There is widespread frustration about the functionality of BMDC and apathy of the Government towards it. Although no study has been conducted, it is well known that BMDC is virtually an ineffective body except for its registration function.
BMDC has failed to promote and protect patients' rights. Every year many complaints are filed with BMDC but most of these are rejected by the Council with the pretext of the complaints containing "incomplete information". According to key informant interviews conducted for the present study, BMDC approved investigations for 25 and 17 complaints in 2007 and 2008 respectively against the medical and dental practitioners. However, not a single investigation report was finalised or made public. In fact no report has been finalised by BMDC since 1994. </t>
  </si>
  <si>
    <r>
      <t xml:space="preserve">Bangladesh Health Watch, 2010. </t>
    </r>
    <r>
      <rPr>
        <i/>
        <sz val="12"/>
        <rFont val="Calibri"/>
      </rPr>
      <t>Bangladesh Health Watch Report 2009: How Healthy is Health Sector Governance?</t>
    </r>
    <r>
      <rPr>
        <sz val="12"/>
        <rFont val="Calibri"/>
        <scheme val="minor"/>
      </rPr>
      <t>, Dhaka.</t>
    </r>
  </si>
  <si>
    <t>All health professionals are regulated and licensed by the Ministry of Health, Labour and Welfare.
The Minister is authorized to discipline health professionals, with temporary suspension or revocation of the licence in cases of misconduct. With regard to medical malpractices, such sanctions were imposed only where the case generated criminal prosecution. 
Govt laws delegate regulatory authority over the health workforce to prefectures and major city governments, which conduct inspection pursuant to the Medical Care Act. Professional organizations such as the Japan Medical Association have no regulatory authority because they are voluntary organizations.</t>
  </si>
  <si>
    <t>AusAID is assisting in working towards establishment of a Medical Council. (1)</t>
  </si>
  <si>
    <t>1) MoPH Afghanistan. (2011). Afghanistan National Health Workforce Plan 2012-16. Draft Version - 2 (pp. 1–51). Kabul.</t>
  </si>
  <si>
    <t>Regional health bureaus have the powers and duties to ensure that professionals who are engaged in public health services in the region operate within the prescribed standards, and supervise the same.
Health and Health Related Regulatory Core Process is designed to effectively monitor the adherence by all health service providers focusing on professional practice, quality of products and premises of service delivery. 
Regulation of health services will be enhanced by putting in place an independent inspection. This will imply the implementation of the Health Service Regulatory Core Process in order to properly regulate health services and take the necessary corrective measure. This will include regular monitoring of premises, personnel, practices and products to ensure adherence to agreed standards.(1)
Where the holder of a license works in violation of health related proclamation, regulations or directives issued by the government, the license issued by the appropriate organ may be suspended or revoked. If such license is revoked or suspended by the appropriate organ, the holder thereof shall no longer be allowed to practice his profession. 
The Ethiopian Health Professional Council established by FDRE Council of Ministers Regulations Number 76/2002 has a “Professional Ethics Sub-Committee” which has the capacity to determine whether or not the treatment given by physicians or medical institutions has achieved the required standards of care and professional ethics when a patient who alleges the existence of medical malpractice makes a complaint to the Council (2).</t>
  </si>
  <si>
    <t>1) MoH Ethiopia. (2010). Health Sector Development Program IV: 2010/11 -2014/15 (pp. 1–131). Addis Ababa.
2)Simachew, H. (2011). Liability of medical institutions in Ethiopia: injuries caused by independent contractors and non-employee physicians. Addis Ababa University.</t>
  </si>
  <si>
    <t xml:space="preserve">In Nicaragua there is no Medical Doctor Council or Physician's College with real power to regulate medical practice  (1, 2)
In Nicaragua, there is a weak legal framework for the regulation of medical practice. Some regulations cannot be considered legal, since they have not been formally passed by the health authorities, but they nevertheless have a significant impact on medical practice. (2)
Working conditions within the public sector are regulated by the Collective Convention, but no regulations apply to private practice. Because many physicians combine public and private practice, almost half of them (47%) work more than 40 hours per week, which is the figure for full-time working laid down in the Collective Convention. (2)
There is no entity within the Ministry to deal with users’ complaints, and all malpractice cases go straight to court for settlement by a judge. There is no health ombudsman. (3)
</t>
  </si>
  <si>
    <t>Sociedad Nicaragüense de Medicina General, 2013. Colegio Médico en Nicaragua. Available at: http://www.sonimeg.net/index.php?option=com_content&amp;view=article&amp;id=1157&amp;Itemid=477 [Accessed July 17, 2013]. (1)
Nigenda, G. et al., 2003. The impact of health care reform on the professional regulation of physicians in Latin America. In N. Söderlund, P. Mendoza-Arana, &amp; J. Goudge, eds. The new public/private mix in health: exploring the changing landscape. Alliance for Health Policy and Systems Research, pp. 13–34. Available at: http://cdrwww.who.int/alliance-hpsr/resources/New_Public_Private_Mix_FULL_English.pdf#page=23. (2)
Nigenda, G. et al., 2003. The impact of health care reform on the professional regulation of physicians in Latin America. In N. Söderlund, P. Mendoza-Arana, &amp; J. Goudge, eds. The new public/private mix in health: exploring the changing landscape. Alliance for Health Policy and Systems Research, pp. 13–34. Available at: http://cdrwww.who.int/alliance-hpsr/resources/New_Public_Private_Mix_FULL_English.pdf#page=23. (3)</t>
  </si>
  <si>
    <t>Professional Regulatory Bodies are responsible for setting standards for practice and monitoring practitioners.
Physician's activity is regulated by the Medical &amp; Dental Council.The regulatory agencies have the authority to discipline their erring professionals.
With the exception of the Pharmacy practice, regulation of professionals generally has not been impressive and very little monitoring is done due to logistics constraints.</t>
  </si>
  <si>
    <t>AHWO, 2010. Human Resources for Health Country Profile Ghana,</t>
  </si>
  <si>
    <t xml:space="preserve">The Cambodian Medical Association (CMA) was created in 1994. In 1995, at the request of the Ministry of Health, the CMA participated in drafting the sub decree of a Code of Medical Ethics. The CMA has played an active role in promoting the establishment by Royal Decree in the year 2000 of the medical board. The CMA is also active in involving its leadership in discussions with the Ministry of Health in order to develop laws to regulate medical practice. The passing of legislation for compulsory registration of doctors provides a critical opportunity to review the role of CMA in relation to that of the Medical Board and Medical Council, and more generally to the advancement of quality care in Cambodia. Additionally, the CMA plays a more active role in continuing medical education, registration and licensing and issues relating to advocacy for quality of care.
CMA plays a role as partnership with the Ministry of Health: 1) in developing a Code of Medical Ethics and Laws to regulate medical practice; 2) in continuing medical education (basic and specialist), registration and licensing and issues relating to advocacy for quality of care. 3) in developing/ implementing/ monitoring a new strategic health care system and primary health care approach etc.
</t>
  </si>
  <si>
    <t>Khonn, S. S. (2007). Cambodian medical association.</t>
  </si>
  <si>
    <t>The Committee of the Medical Council has the following authorities and duties: the criteria for registration, and the issuance of the licenses, the forms and the types of the licenses. (1) to register and to issue licences to applicants applying to be the medical practitioners; (2) to suspend or to revoke the licence to be the medical practitioner; (3) to recognize the degree, certificate in medicine or the professional diploma of various institutions; (4) to recognize the various curricula for the medical training of the medical institutions; (5) to recognize the academic standard of the medical institutions providing the training in (4); (6) to issue the diploma in board of medical specialty in the various fields of the medical practice and to issue other certificates of special training in the medical profession.
The registration, the issuance of licence, the issuance of diploma in board of medical specialty in various fields of medical practice and other certificates of special training in the medical profession shall be in accordance with the Rule of the Medical Council. The applicant for registration and licence shall be a member of the Medical Council and shall have other qualifications prescribed in the Rule of the Medical Council. Whenever the membership of the medical practitioner is terminated, his licence shall be automatically terminated. The medical practitioner shall observe the medical ethics as prescribed in the Rule of the Medical Council. Any other person has the right to bring accusation against the medical practitioner on the ground of his/her conduct contrary to the medical ethics by filing a complaint with the Medical Council. The Committee has the right to bring accusation against the medical practitioner whose conduct makes it appropriate to carry out a fact finding on the possibility of acting contrary to the medical ethics.</t>
  </si>
  <si>
    <t>The Medical Council, 1996. The Medical Profession Act B.E.2525 (1982).</t>
  </si>
  <si>
    <t xml:space="preserve">The overall government agency for regulating healthcare provision is the Ministry of Health. The Ministry is the main provider of health services in the country and has the following functions:
• Reviewing health-related Acts and regulations;
• Promotion of medical science and maintenance of medical and health standards;
• Ensuring internal health regulations.
The Medical Practitioners and Dentists Board is established under the Medical Practitioners and Dentists (MP&amp;DB) Act, Cap 253 of the Laws of Kenya. This Act of Parliament enacted in 1978 makes provision for registration of medical practitioners and dentists. The Board is charged with the responsibility of registering and licensing medical practitioners and dentists (including those in private practice); registering and licensing private health facilities; and inspecting nursing homes and hospitals. It is also supposed to ensure that practitioners maintain internationally-accepted standards of practice. In case of professional misconduct, the Board is empowered to discipline the practitioners, including deregistration and cancellation of licenses. Therefore, this Board has a very strong mandate of ensuring that all medical practitioners offering medical services in both public and private health facilities are qualified. Besides, the Board is empowered to discipline medical practitioners who are involved in professional misconduct.
</t>
  </si>
  <si>
    <t>Muthaka, D.I., Kimani, D.N. &amp; Manda, D.K., 2004. A Review of the Regulatory Framework for Private Healthcare Services in Kenya. , (35).</t>
  </si>
  <si>
    <t>Doctors must be registered with a county or a higher-level authority.
The Ministry of Personnel has formulated a series of documents to standardise the assessment of professional qualifications.
Among these documents, the Provisional Regulations on Professional Qualification Assessment, issued by the Ministry of Personnel in 1994, is an important document that standardised the assessment procedures for professional qualification. It set down specific regulations on how to set up assessment agencies, how to establish assessment organisations, and how to implement, manage, and monitor the process of assessment. According to the requirements of these documents, all provincial level health administrative departments have established health professional qualification assessment committees with the guidance of personnel administrative departments. (1)</t>
  </si>
  <si>
    <r>
      <t xml:space="preserve">1) Anand, S. et al., 2008. China’s human resources for health: quantity, quality, and distribution. </t>
    </r>
    <r>
      <rPr>
        <i/>
        <sz val="12"/>
        <rFont val="Calibri"/>
        <scheme val="minor"/>
      </rPr>
      <t>Lancet</t>
    </r>
    <r>
      <rPr>
        <sz val="12"/>
        <rFont val="Calibri"/>
        <scheme val="minor"/>
      </rPr>
      <t>, 372(9651), pp.1774–81. Available at: http://www.ncbi.nlm.nih.gov/pubmed/18930528 [Accessed June 4, 2013].</t>
    </r>
  </si>
  <si>
    <t>The key powers and functions of the Council are; to register medical practitioners and medical students; to conduct investigations and take disciplinary proceedings; to issue codes of practice and professional standards for medical practitioners and medical students; to issue or endorse guidelines on continuing professional development for medical practitioners. (1)</t>
  </si>
  <si>
    <t>1) Fiji Medical and Dental Council Website, 2013. Fiji Medical Council. Available at: http://www.fijimdc.com/view-content/10/Medical-Council.html [Accessed July 1, 2013].</t>
  </si>
  <si>
    <t>The SMC is mandated by its law to register and license doctors, dentists and pharmacists and is doing fairly well on that front. The system of employment in the country requires professional registration for health workers in order to get employed, a fact that facilitates the roles of both councils. However, both the medical council and the paramedical council tend not to be proactive in ensuring licensure of health practitioners and the checking system largely depends on complaints in detecting violations. (1)
The SMC is formed by a Ministerial decree on recommendation of the authorized Minister of a President, Vice-President, and widely representative notable and component members of the profession. Membership in SMC is four years renewable. The number of the SMC members increased from 18 in 1968 to 25 in 1983 and 33 in 2004. The purpose of the SMC in exercising its functions is to protect, promote and maintain the health and safety of the public by ensuring proper standard in the practice of medicine, dentistry and pharmacy by laying down a sound code of conduct and disciplinary measures. The law gives the SMC the following functions under the Sudan Medical Council Act:
• Keeping up-to-date registers of qualified medical. • Fostering good medical practice. • Promoting high standards of medical education. • Establishing code of conduct and dealing firmly and fairly with medical practitioners, dentists, and pharmacists whose fitness of practice is in doubt. • Establishing, publishing, and maintaining the Sudan National Formulary. • Supervising all medical and health institutions in the Sudan. • Approving (with Ministry of Higher Education) the establishment of new medical, dental and pharmacy schools. (2)</t>
  </si>
  <si>
    <r>
      <t>1) Badr E. Human Resources for Health (HRH) Strategic Work Plan for Sudan (2008-2012). Khartoum, World Health Organization; Federal Ministry of Health, Republic of Sudan, 2007.</t>
    </r>
    <r>
      <rPr>
        <sz val="12"/>
        <rFont val="Calibri"/>
      </rPr>
      <t xml:space="preserve">
2) Badr E, Abdu A, Abdalla FM, Abuagla AS, Yousif N, Eltegani H. The expanding role of HRH department: an era of health workforce prioritization. The Bulletin of the National Human Resources for Health Observatory - Sudan 2011; 3.</t>
    </r>
  </si>
  <si>
    <t>The Indonesian Medical Council is an independent's organization with regulatory function. The council needs to reconstruct the procedure to approve the overseas doctor and dentist who will provide education and training in terms of transfer of change science and technology for certain period of time.</t>
  </si>
  <si>
    <t>Indonesian Medical Council. Decree of Indonesian Medical Council regarding Manual for Indonesia Medical Council's Approval on Overseas Doctor and Dentist to Conduct Education and Training in Terms of Transfer of Knowledge and Technology. 2007.</t>
  </si>
  <si>
    <t>Among other things, the Sri Lanka Medical Council (SLMC) has the sole authority for registration and deregistration of medical practitioners as well as imposing punishment on them in the case of professional misconduct.  
The Ministry of Health was instructed to organise several flying squads (FS) to take disciplinary action against wrongdoers. The FS conducts surprise checks as well as all investigations. 
The Medical (Amendment) Act No. 37 of 1961 makes provision for temporary registration of medical practitioners, dentists and nurses who are invited by the government to serve the country. This was amended by the Medical (Amendment) Act No. 31 of 1997 where registration is recommended by the Secretary, Ministry of Health, the Director General of Health Services or a Dean of a medical faculty. Registration is restricted for a period of twelve months; the skill and knowledge of the applicant is judged by the Council.
The Medical (Amendment) Act No. 16 of 1965 makes provision for registration of citizens of Sri Lanka who have obtained a degree or diploma from a medical school outside Sri Lanka and recognized by the Council to be registered following a special examination conducted by the Council and after serving internship. The special examination was commonly known as the Act 16 exam and is now referNO to as the Examination for Registration to Practise Medicine (ERPM) in Sri Lanka.
The Medical (Amendment) Act No. 15 of 1996 makes provision for registration of citizens of Sri Lanka who have obtained a degree or diploma from a medical school outside Sri Lanka and recognized by the Council, to be registered if they were in employment of the Department of Health Services prior to May 17, 1991.
The Medical (Amendment) Act No.23 of 1955 makes provision for provisional registration of medical graduates to obtain pre-registration experience by serving a period of internship. It includes "good character" as a requirement for registration of a person.</t>
  </si>
  <si>
    <t>Attanayake N, Siyambalagoda L. An inquiry into the regulation of pharmaceuticals and medical practice in Sri Lanka. Colombo, Health Economics and Financing Programme, 2003.</t>
  </si>
  <si>
    <t>In 1999, the MOPH decided to reform the current laws regarded health professions and private medical facilities and pharmacies, in order to upgrade the health policy to achieve the objectives of HSR. The following laws were issued:
- The medical council/law. - The medical professions practice law. - The private medical facilities law.
- The counterpart technical profession practice law (draft has not been discussed by Parliament).
The proposed laws regulate the medical and health practice and addressed the requirements of registration, documentation and legal licensing of medical professional practice.</t>
  </si>
  <si>
    <r>
      <t xml:space="preserve">WHO - Regional Health Systems Observatory, 2006. </t>
    </r>
    <r>
      <rPr>
        <i/>
        <sz val="12"/>
        <rFont val="Calibri"/>
        <scheme val="minor"/>
      </rPr>
      <t>Health System Profile Yemen</t>
    </r>
    <r>
      <rPr>
        <sz val="12"/>
        <rFont val="Calibri"/>
        <scheme val="minor"/>
      </rPr>
      <t>,</t>
    </r>
  </si>
  <si>
    <t>A Medical National Council was recently set up. (1)
“Ordem dos Medicos de Mocambique”,  is regulation and licensing body of the clinicians in Mozambique. (2)</t>
  </si>
  <si>
    <t>1)SAMSS. Faculty of Medicine, Catholic University of Mozambique: Site Visit Report. 2009.
2) Personal communication from Amalia Mepatia.</t>
  </si>
  <si>
    <t xml:space="preserve">Each profession has a National Board which regulates the profession, registers practitioners and develops standards, codes and guidelines </t>
  </si>
  <si>
    <t>(http://www.health.gov.au) and http://www.medicalboard.gov.au</t>
  </si>
  <si>
    <t>The Federal Council of Medicine- Conselho Federal de Medicina is the formal regulatory body with a code of ethics, surveillance of practice and  exercise of discipline</t>
  </si>
  <si>
    <t>http://portal.cfm.org.br/index.php?option=com_content&amp;view=article&amp;id=10&amp;Itemid=25</t>
  </si>
  <si>
    <t xml:space="preserve">The regulation of professional is the responsibility of the MoH </t>
  </si>
  <si>
    <t>http://legislacion.sld.cu/  and Domínguez-Alonso E, Zacca E. Sistema de salud de Cuba. Salud Publica Mex 2011;53 supl 2:S168-S176.</t>
  </si>
  <si>
    <t>The Egyptian Medical Syndicate (EMS) registers physicians and regulates practice. No system of checks and evaluations. [Rand 2009]. The MOHP defines standards. No information on results.</t>
  </si>
  <si>
    <t>GMC is the licensing, registration and accreditation body for doctors and medical schools.  There is consistency between standards for medical education and requirements for entering the profession. 
Registration is a two-part process.
Graduates are granted ‘provisional registration’ on successful completion of a GMC accredited medical program. They then undertake one year (the F1 year) of postgraduate training/work, which, if completed successfully, leads to full registration. There is also specific registration for GPs and for specialists.
No national exam upon graduation is required before graduates from UK medicals schools apply for provisional registration with a license to practice. 
The GMC core guidance is Good medical practice, which sets out the standards that are expected of every doctor on our register.
GMC also registers foreign trained doctors upon verification of their qualifications.</t>
  </si>
  <si>
    <t>McKimm, J et al. 2013, Regulation and licensing of healthcare professionals: A review of international trends and current approaches in Pacific Island countries, Human Resources for Health Knowledge Hub, Sydney, Australia; GMC. Good medical practice; 2013.</t>
  </si>
  <si>
    <t>In order to practice in France, doctors must: a) Have a nationality included in article L. 4111-1 of the Public Health Code; b) Have the diplomas foreseen in article L. 4131-1 of the Public Health Code; c) Be registered at a departmental council of the National Medical Council. All doctors practising in France must be registered by the Council. (1)
The Medical Council has a Code of ethics for doctors which has been incorporated into the legislation (Code of Public Health). (1)
The French National Authority for Health (Haute Autorité de santé) defines and organises the accreditation procedure for doctors or medical teams in a specialty or practising in health institutions. This accreditation is a voluntary procedure. (2)</t>
  </si>
  <si>
    <t>(1) Ordre National des Médecins
(2) Haute Autorité de Santé – Accréditation des Médecins</t>
  </si>
  <si>
    <t>There is a regulatory body,the  Hungarian Medical Chamber, that has a Code of Ethics, and can exercise discipline, but the evidence of surveillance of practice is uncertain (because information is in Hungarian)</t>
  </si>
  <si>
    <t>2013;  Hungarian Medical Chamber (http://www.mok.hu/info.aspx?sp=65 - in Hungarian)</t>
  </si>
  <si>
    <t>Admission to clinical practice is regulated by the 2005 Health Protection Law. Licencing and certification by MoH and professional associations</t>
  </si>
  <si>
    <t xml:space="preserve"> The regulatory body is the Comisión Nacional de Arbitraje Médico (CONAMED). 
There is a exercise of dicipline.They publish an annual series on specialisez processes, complaints, and irregularities, (last one available gathers infro from 1996 to 2011).
There is a code of ethics and code of practice.
The General Directorate of Professions is responsable for the survaillance of practice of all professions through reports by professional councils.  No  more evidence on surveillance of medical practice.
Another regulation mechanism is the National Exam of Professional Quality, designed and coordinated by the National Centre for Eduation evaluation. This exam is being applied in several Medical Schools as a requirement for graduation. There is also the National Exam for specialties -ENARM-(medical internships), which regulates access to specialty programmes. </t>
  </si>
  <si>
    <t>Secretaria de la Salud, HRH Observatory
http://www.inegi.org.mx/prod_serv/contenidos/espanol/bvinegi/productos/integracion/pais/aeeum/2012/Aeeum2012.pdf
National Health Plan 2007-2012 (Plan Nacional de Salud 2007-2012)</t>
    <phoneticPr fontId="2" type="noConversion"/>
  </si>
  <si>
    <t>The practice of medicine is regulated by Law and is supervised by a Medical Council (Ordre National des médecins)</t>
  </si>
  <si>
    <t>Medical Council (Ordre National des médecins)</t>
  </si>
  <si>
    <t>The Norwegian Board of Health Supervision is the government agency that makes decisions on disciplinary measures in the event of medical malpractice. (1) 
The authority to certify specialists has been delegated to the Norwegian Medical Association (NMA) (5), which is both a professional association and a trade union. Registration at the NMA is mandatory for physicians. Membership is voluntary, but approximately 97% of the physicians are members of the NMA. Members are registered in divisions according to their occupation and geographical location. Persons with a medical degree and medical students are eligible for membership of the NMA. (2)
NMA has an online service (LEIF) to help physicians keep track of and improve their continuing education. Every doctor has their own portfolio which education can be planned, recorded and evaluated. Continuing education is not mandatory, but it is the employer's responsibility to ensure conditions for professional continuing education. (3)</t>
  </si>
  <si>
    <t xml:space="preserve">
(1) WHO. European Observatory on Health Systems and Policies – Health Systems in Transition: Norway. 2006
(2) Norwegian Medical Association
(3) Norwegian Medical Association - LEIF 
(4) WHO Regional Office for Europe – Regulation and licensing of physicians in the WHO European Region. 2005
(5) WHO. European Observatory on Health Systems and Policies – The Health Care Workforce in Europe: Learning from experience. 2006</t>
  </si>
  <si>
    <t>There is a regulatory body: Doctors and dentists have to request a license to practice to the Directorate General of Health Affairs (DGHA); The DGHA deals with complaints about technical quality issues, using protocols and a code of conduct developed for this purpose. Inspection tends to focus on code of conduct and not on techincal aspects of the profession.</t>
  </si>
  <si>
    <t>2013;  http://www.moh.gov.om</t>
  </si>
  <si>
    <t>There is a regulatory body of professional practice (Colegio Médico del Perú) with a code of ethics, surveillance of practice and exercise of discipline</t>
  </si>
  <si>
    <t xml:space="preserve">http://www.cmp.org.pe and 
http://www.cmp.org.pe/institucion/ique-hacemos.html
</t>
  </si>
  <si>
    <t xml:space="preserve">Medical practice in the Philippines is developed, monitored, and regulated by the Philippine Medical Association (PMA), the largest organization of medical doctors in the country. It has a code of ethics and is responsible for exercise of discipline  (https://www.philippinemedicalassociation.org/index.php), performing under the Professional Regulation Comission. </t>
  </si>
  <si>
    <t>2013; Wikipedia; PMA (https://www.philippinemedicalassociation.org/index.php)</t>
  </si>
  <si>
    <t>In order to be legally registered with the National Medical Council and to be able to practise, doctors must have a graduation diploma in Medicine, be registered at the Council and have the Senegalese nationality (and pay membership fees). (1)
Registration with the Medical Council is mandatory, but the Council's president estimates that only about 800 doctors among a total of 1500 are registered (often due to lack of information on the mandatory nature of registration, raising issues regarding doctors in private practice and illegal practice - who are not under regulation). (2)</t>
  </si>
  <si>
    <t>(1) Ordre National des Médecins du Sénégal – Loi 66-069 du 4 juillet relative à l’exercice de la Médecine et à l’Ordre des Médecins
(2) Ordre National des Médecins du Sénégal - "Dr Alpha Boubacar Sy rappelle à l’ordre les médecins non-inscrits" (07/03/2013)</t>
  </si>
  <si>
    <t>HPCSA is the key medical regulation 
body (medical practitioners, dentists...), includes 12 Professional Boards responsible for developing
specific standards and policies for particular medical fields. Act 56 of 1974 - registration, education and training, professional conduct and ethical behavior, ensuring continuing professional development, and fostering compliance with healthcare standards. Last update of regulations 2011.
The registration guidelines vary from one Professional Board to the other. There is a detailed reference guide for the registration requirements for each of the 12 Professional Boards.
There is report on professional misconduct, last on is on march 2012. Information available online.</t>
  </si>
  <si>
    <t>http://www.hpcsa.co.za/downloads/inquiries/professional_conduct_matters_31_march_2012.pdf</t>
  </si>
  <si>
    <r>
      <t xml:space="preserve">The official regulatory body is the General Council of Official Colleges of Doctors (GCCOM) and its provincial colleges (52), but shares responsabilities with the Ministries of Health and of Education (for doctors in the NHS they can remove license) and also with medical schools and the justice system (Courts have also the right to suspend or take away right to practice). Functions of the GCCOM are relatively well defined.
</t>
    </r>
    <r>
      <rPr>
        <sz val="12"/>
        <rFont val="Calibri"/>
      </rPr>
      <t>There are formal proceduces to fill in a complaint against any health professional. Available on the website of the Ministry of Health.</t>
    </r>
    <r>
      <rPr>
        <sz val="12"/>
        <color indexed="10"/>
        <rFont val="Calibri"/>
        <family val="2"/>
      </rPr>
      <t xml:space="preserve">
</t>
    </r>
    <r>
      <rPr>
        <sz val="12"/>
        <rFont val="Calibri"/>
      </rPr>
      <t>No evidence on the surveillance of practice or exercise of discipline</t>
    </r>
    <r>
      <rPr>
        <sz val="12"/>
        <color indexed="10"/>
        <rFont val="Calibri"/>
        <family val="2"/>
      </rPr>
      <t xml:space="preserve">.
</t>
    </r>
  </si>
  <si>
    <t>Rand Europe, 2009;   https://www.cgcom.es/funciones
http://www.msssi.gob.es/servCiudadanos/atencionCiudadano/home.htm</t>
  </si>
  <si>
    <t xml:space="preserve">What is the available evidence on the regulatory mechanisms for Doctors (grading)? </t>
  </si>
  <si>
    <t>REG_12C</t>
  </si>
  <si>
    <t>Nigenda, G. et al., 2003. The impact of health care reform on the professional regulation of physicians in Latin America. In N. Söderlund, P. Mendoza-Arana, &amp; J. Goudge, eds. The new public/private mix in health: exploring the changing landscape. Alliance for Health Policy and Systems Research, pp. 13–34. Available at: http://cdrwww.who.int/alliance-hpsr/resources/New_Public_Private_Mix_FULL_English.pdf#page=23.</t>
  </si>
  <si>
    <t>YELLOW: There is a regulatory body of professional practice (Ordre National des Médecins) with competencies in: 2) Code of ethics; 3) Exercise of discipline (through the regional disciplinary chambers of the Medical Council). There is no active surveillance of practice.</t>
  </si>
  <si>
    <t>Ordre National des Médecins - Les missions</t>
  </si>
  <si>
    <t xml:space="preserve"> Yellow</t>
  </si>
  <si>
    <t xml:space="preserve">GREEN: There is more than one regulatory body of professional practice (Norwegian Board of Health, Norwegian Medical Association) with competencies in surveillance of practice, code of ethics and exercise of discipline (through the Medical Ethics Council and the divisional medical ethics committees of the NMA). </t>
  </si>
  <si>
    <t>Norwegian Board of Health Supervision
Norwegian Medical Association</t>
  </si>
  <si>
    <t>YELLOW: There is a regulatory body of professional practice (Ordre National des Médecins du Sénégal) with competencies in 2) Code of Ethics and 3) Exercise of Discipline (through the National Council and the disciplinary jurisdiction of the Medical Council)</t>
  </si>
  <si>
    <t>Ordre National des Médecins du Sénégal - Loi 66-069 du 4 juillet relative à l’exercice de la Médecine et à l’Ordre des Médecins</t>
  </si>
  <si>
    <t xml:space="preserve">
Green
</t>
  </si>
  <si>
    <t>HPCSA</t>
  </si>
  <si>
    <t xml:space="preserve">What is the available evidence on the licensing mechanisms for Doctors? </t>
  </si>
  <si>
    <t>REG_13A</t>
  </si>
  <si>
    <t>Indian Medical Council is responsible for provisional/ permanent registration of doctors with recognized medical qualifications, registration of additional qualifications, and issue of good standing certificate for doctors going abroad. Centralized Entrance Test (CET) and Screening Test for Foreign Medical Graduates is run by National Board of Examination.</t>
  </si>
  <si>
    <t>MoHFW India, 2011. Annual Report 2011-12,</t>
  </si>
  <si>
    <t>Nepal Medical Council: To determine the qualification of doctors and to provide registration certificate by taking licensing examination for new doctors.</t>
  </si>
  <si>
    <t>Nepal Medical Council, 2013. Nepal Medical Council: Function and Objective. Available at: http://www.nmc.org.np/contents/function-objective.html [Accessed July 17, 2013].</t>
  </si>
  <si>
    <t>Functions of Bangladesh Medical and Dental Council:  Recognition of Medical and Dental Qualifications granted by Medical and Dental Institutions in Bangladesh; Recognition of Medical and Dental Qualification granted by Institutes outside Bangladesh; Registration of Medical and Dental Practitioners.</t>
  </si>
  <si>
    <t>Bangladesh Medical and Dental Council, Bangladesh Medical and Dental Council (BM&amp;DC): What it does. Available at: http://bmdc.org.bd/?page_id=196 [Accessed June 17, 2013].</t>
  </si>
  <si>
    <t>All health professionals are regulated and licensed by the Ministry of Health, Labour and Welfare. (1)
Japan’s accreditation standards are weak. Doctors receive their medical licenses for life, with no requirement for renewal or recertification. No central agency oversees the quality of these physicians’ training or the criteria for board certification in specialties, and in most cases the criteria are much less stringent than they are in other developed countries. (2)</t>
  </si>
  <si>
    <r>
      <t xml:space="preserve">1)Tatara, K. &amp; Okamoto, E., 2009. Japan Health System Review. Health Systems in Transition, 11(5), pp.1–164.
2)Henke, N., Kadonaga, S. &amp; Kanzler, L., 2009. Improving Japan’s health care system. </t>
    </r>
    <r>
      <rPr>
        <i/>
        <sz val="12"/>
        <rFont val="Calibri"/>
      </rPr>
      <t>McKinsey Quarterly</t>
    </r>
    <r>
      <rPr>
        <sz val="12"/>
        <rFont val="Calibri"/>
        <scheme val="minor"/>
      </rPr>
      <t>, pp.1–8.</t>
    </r>
  </si>
  <si>
    <t>Only evidence found is from 2003 HRH Policy: After successful completion of the recognized programme of graduation from the identified, registered health professions study and educational institutions, and passing of the certification examination, the health personnel shall be licensed to practice and deliver health care services. The Directorate of Human Resources Development at the Ministry of Health shall be responsible for designing, managing, and sustaining the system of testing and certifying Afghan health workers until such time that a National Health Professions Council is established in the country. The National Health Professions Council shall determine the rules, regulations, and procedures for certifying health personnel and shall establish the minimum educational standards for health professions education and criteria for continuing licensing and registration of health professionals in the country. (1) No evidence on whether this has been put into place.</t>
  </si>
  <si>
    <t>1) MOH, 2003. National Policy On Human Resources Development for Health, Kabul: Ministry of Health, Transitional Islamic Government of Afghanistan. Available at: http://www.msh.org/afghanistan/pdf/CD/HRD_Policy.pdf.</t>
  </si>
  <si>
    <t>The Ethiopian Food, Medicine, and Health care Administration and Control Authority  used to issue, renew, suspend and revoke all forms of license for medical professionals. Today, however, the authority delegates some of its powers of issuing, renewing, suspending and revoking license to regional health bureaus, except licenses issued for  insufficiently available health professionals, complementary and alternative medicine practitioners and health professionals coming privately or in group from abroad to deliver health services. 
Article 33 of proclamation No. 661/2009 provides the following guiding rules on the issuance of health professionals’ license: No person shall practice as a health professional without having obtained a professional practice license issued by the appropriate organ; Professional practice license given to any health professionals shall be renewed every five years upon ethical and competence evaluation; A health professional whose license has been suspended or revoked shall be prohibited to practice his profession; and The appropriate organ shall notify to the public the list of health professionals whose licenses have been suspended and revoked.
The Ethiopian Health Professionals Council is tasked with the supervision of the registration and licensure of health professionals. Pursuant to Article 15 of Council of Ministers Regulation Number 76/2002, it is provided that the council established a registration and licensing sub- committee which has the power to set the criteria for a professional license. This sub-committee is also charged with the responsibility of verifying applications by health professionals for the issuance of license certificate. As indicated above, the certificate issued by the authority has to be renewed every five years. The renewal process has also its procedures and requirements. These include submitting application, paying renewal fees, fulfilling professional ethics criteria, and passing score on the examination that would be given by the Council. (1)</t>
  </si>
  <si>
    <t>1) Simachew, H. (2011). Liability of medical institutions in Ethiopia: injuries caused by independent contractors and non-employee physicians. Addis Ababa University.</t>
  </si>
  <si>
    <t>The National Comission of Heath Career is supossed to be the responsible for supervising the process of accreditation of the health professionals. (1)
Once the degree is granted, the physician can legally practise. There is no licensing process (Ministry of Health, Nicaragua, 1993). (2)</t>
  </si>
  <si>
    <t>National Assembly of Nicaragua, 2011. Ley No. 760: Ley de la Carrera Sanitaria. (1)
Nigenda, G. et al., 2003. The impact of health care reform on the professional regulation of physicians in Latin America. In N. Söderlund, P. Mendoza-Arana, &amp; J. Goudge, eds. The new public/private mix in health: exploring the changing landscape. Alliance for Health Policy and Systems Research, pp. 13–34. Available at: http://cdrwww.who.int/alliance-hpsr/resources/New_Public_Private_Mix_FULL_English.pdf#page=23.(2)</t>
  </si>
  <si>
    <t xml:space="preserve">Each Agency responsible for ensuring that eligible members of their profession either trained locally or abroad are registered before they are allowed to practice in the country. The length of study is at least four years post medical or dental degree, and then mandatory pre-service for two years. The examination consists of written and oral examination, clinical and practical tests and presentation of cases in workbooks. The Part II final is based mainly on dissertation, and examination in all aspects of the specialty being pursued.
Among professional Regulatory Bodies functions there are: accrediting Training Institutions, setting standards for practice, Monitoring practitioners, examination, licensing and registration.
Various regulatory bodies have continuing professional education programs for their professional staff to enable them renew their licenses to continue to practice.
</t>
  </si>
  <si>
    <t xml:space="preserve">a) Private services must be licensed and registered with the MOH. Private providers are restricted to the types of services they can deliver, and must meet specifications on staff experience, facility size and equipment, record keeping, and storing and selling of pharmaceuticals. Doctors and medical assistants practice in the private sector, often while also working in the public sector. Private practitioners, including traditional birth attendants, play a dominant role in supporting delivery and abortion services. 
b) Additionally, the Cambodian Medical Association (CMA) plays a more active role in continuing medical education, registration and licensing and issues relating to advocacy for quality of care  </t>
  </si>
  <si>
    <t>a) MOH &amp; WHO, 2012. Health Service Delivery Profile: Cambodia, Phnom Penh: Ministry of Health, Cambodia.
b) Khonn, S. S. (2007). Cambodian medical association.</t>
  </si>
  <si>
    <t>REQUIREMENTS FOR LICENSURE
The medical practitioner whose licence has been revoked may reapply for a licence after the period of two years from the day of the revocation of the licence has passed. If the Committee considers his application and refuses to grant him the licence, such person can reapply for the licence again only when the period of one year from the day of refusal of the Committee to grant the licence has passed. If the Committee refuses to grant him the licence for the second time, he shall no longer have the right to apply for the licence. The medical practitioner means the person who has registered and obtained the licence to be the medical practitioner issued by the Medical Council; Licence means the licence to be the medical Practitioner issued by the Medical Council; Member means member of the Medical Council. The Medical Council shall have the following authorities and duties : (1) to register and to issue licences to applicants applying to be the medical practitioners; (2) to suspend or to revoke the licence to be the medical practitioner. The Medical Council shall have (among others) the following authorities and duties : (1) to register and to issue licences to applicants applying to be the medical practitioners; (2) to suspend or to revoke the licence to be the medical practitioner.
In accordance with section 30 of the Medical Act B.E. 2525 (1982), the license to practice Medicine in Thailand shall be granted to aliens, if they:
1. are member of the Medical Council. To be eligible for admission as a member of the Council, the person must possess the following qualifications:-
a. not less than twenty (20) years of age.
b. possesses a medical degree or certificate which is approved by the Medical Council.
c. possesses no record of misconduct which is considered by the Medical Council as a dishonour to the profession.
d. has never been sentenced to imprisonment by committing a crime which is considered by the Medical Council as a dishonour to the profession.
e. is not suffering from a mental disorder or other disease (s) considered by the Medical Council as unfit for the practice of Medicine.
2. furnishes, in a manner satisfactory to the Medical Council, a diploma or certificate from a reputable institution recognized by the Medical Council and a license to practice Medicine in the country he or she has completed the course of medical edcucation.
3. has successfully passed the Examination conducted by the Medical Licensing Board.
THE LICENSING EXAMINATION
The examination has three parts :-
Part 1 - Multiple Choice Questions in Basic Medical Science.
Part 2 - Multiple Choice Questions in Clinical Science.
Part 3 - Objective Structure
Clinical Examination (OSCE)
An applicant has to pass both part 1 and part 2 before he or she is eligible to take part 3 (1)
Except for nursing council – as nurses have to be re-licensed every 5 years, all other professional have life- long licences. (2)</t>
  </si>
  <si>
    <t>1) The Medical Council, 1996. The Medical Profession Act B.E.2525 (1982)
2)WHO, 2010. Human Resources for Health Country Profile: Thailand,</t>
  </si>
  <si>
    <t>The Medical Practitioners and Dentists Board: A practitioner shall be required to obtain the following licences, as the case may be;
1) Full time specialist practice (Kenyans and Non Kenyans);
2) Full time general practice (Kenyans and Non Kenyans);
3) Part time private practice ( specialists); and
4) Annual Retention Certificate.
All practitioners shall be required to satisfy the requirement for the Continuing Professional Development (CPD) before the renewal of the annual licence or retention as stipulated in the Act.</t>
  </si>
  <si>
    <t>Medical Practitioners and Dentists Board. Licensing Requirements. 2012. http://www.medicalboard.co.ke/index.php?option=com_content&amp;view=article&amp;id=40&amp;Itemid=8 (accessed 23 Jul2013).</t>
  </si>
  <si>
    <t>Graduates of medical and health-related programmes have a 1-year probationary period, after which they can take licensing examinations. If they pass their examinations, they are “licensed”— eg, as doctors, assistant doctors, nurses, pharmacists, etc. 
To monitor the quality of doctors, the Ministry of Personnel introduced a licensing examination system in 1999. (1)</t>
  </si>
  <si>
    <t>The key powers and functions of the Council are; to register medical practitioners and medical students; to conduct investigations and take disciplinary proceedings; to issue codes of practice and professional standards for medical practitioners and medical students; to issue or endorse guidelines on continuing professional development for medical practitioners. (1)
A medical practitioner must attend to a minimum of 25 hours of Continuing Development Programs (CPD) annually. b) A medical practitioner must keep a log of their CPDs. Logging may be in the form of attendance certificates, electronic certificates of learning or log books. The onus is on the individual practitioner for the safe-keeping of these documents. c) In every triennium, a medical practitioner must be certified to adequately attend to Advanced Life Support/CPR (ALS/CPR) issues. (2)
3) The Fiji Medical Council and the Fiji Dental Council have recently amended their licensing procedures to require annual registration as evidence of participation in a Continuing Professional Development (CPD) programme.</t>
  </si>
  <si>
    <t>1) Fiji Medical and Dental Council Website, 2013. Fiji Medical Council. Available at: http://www.fijimdc.com/view-content/10/Medical-Council.html [Accessed July 1, 2013].
2) Fiji Medical Council, Guidelines on Continuing Professional Development.
3) Asia Pacific Observatory on Health Systems and Policies, 2011. The Fiji Islands Health System Review,</t>
  </si>
  <si>
    <t>The Sudan Medical Council is entrusted with registration and licensing of doctors, pharmacists and dentists.</t>
  </si>
  <si>
    <t xml:space="preserve">A) Medical Practice License is the written proof which the government gives to qualified doctors and dentists before performing their medical practice.
ARTICLE 36
Every doctor/dentist who will conduct medical practice in Indonesia is obliged to have license for medical practice.
ARTICLE 37
1. The license for medical practice as mentioned in Article 36 is issued by the officer of city health office where the doctor/dentist conducts the medical practice.
2. The license for medical practice is given in minimally 3 places.
3. One license is only valid for one medical practice.
ARTICLE 38
1. In order to obtain the license for medical practice, a doctor/dentist should
a. have the valid registration letter for doctor/dentists as stated in Article 29, Article 31, and Article 32.
b. have the place for her/his medical practice
c. have the recommendation letter from profession organization.
2. The license for medical practice is valid if
a. the registration letter for doctor/dentist is also still valid.
b. the address of place for medical practice does not change.
3. The further explanation is regulated with the minister’s regulation.
B) Graduates from medical or dental education of domestic and overseas universities are acknowledged by the Government of the Republic of Indonesia in compliance with the Law. Certificate of competence is an acknowledgment of a doctor or dentist’s skill to conduct medical practice in Indonesia after passing the competence test performed by related collegiums. Registration Letter (Surat Tanda Registrasi), that is further stated as doctor’s and dentist’s STR, is a written evidence given by IMC to registered doctors and dentists. Every doctor or dentist in Indonesia who conducts medical practice is obliged to have doctor or dentist STR. </t>
  </si>
  <si>
    <t>A) Republic of Indonesia. LAW OF THE REPUBLIC OF INDONESIA NUMBER 29 YEAR 2004 REGARDING THE MEDICAL PRACTICE. 2004.
B) Indonesian Medical Council. Procedure for registration, temporary registration, re-registration, temporary registration and conditional registration for doctor and dentist. 2007.</t>
  </si>
  <si>
    <t>The Medical (Amendment) Act No. 15 of 1996 makes provision for registration of citizens of Sri Lanka who have obtained a degree or diploma from a medical school outside Sri Lanka and recognized by the Council, to be registered if they were in employment of the Department of Health Services prior to May 17, 1991.
The Medical (Amendment) Act No. 16 of 1965 makes provision for registration of citizens of Sri Lanka who have obtained a degree or diploma from a medical school outside Sri Lanka and recognized by the Council to be registered following a special examination conducted by the Council and after serving internship. The special examination was commonly known as the Act 16 exam and is now referred to as the Examination for Registration to Practise Medicine (ERPM) in Sri Lanka.
The Medical (Amendment) Act No.23 of 1955 makes provision for provisional registration of medical graduates to obtain pre-registration experience by serving a period of internship. It includes "good character" as a requirement for registration of a person.</t>
  </si>
  <si>
    <t>In 1999, the MOPH decided to reform the current laws regarded health professions and private medical facilities and pharmacies, in order to upgrade the health policy to achieve the objectives of HSR. The following laws were issued:
- The medical council/law. - The medical professions practice law. - The private medical facilities law..
- The counterpart technical profession practice law (draft has not been discussed by Parliament).
The proposed laws regulate the medical and health practice and addressed the requirements of registration, documentation and legal licensing of medical professional practice.</t>
  </si>
  <si>
    <t>“Ordem dos Medicos de Mocambique”,  is regulation and licensing body of the clinicians in Mozambique. (2)</t>
  </si>
  <si>
    <t xml:space="preserve">There are mandatory licensing processes for all health professionals (physician, nursing, midwifery dentist and pharmacist) to practice that includes re-licensing (within 1years) based on evidence of relevant continuous professional development. </t>
  </si>
  <si>
    <t>http://www.health.gov.au/internet/main/publishing.nsf/Content/work-nras</t>
  </si>
  <si>
    <t xml:space="preserve">Professionals must have gratuated from an Brazilian accredited training program or done an exam REVALIDA. The licensing procedure is sanctioned according to standards established by the particular professional association </t>
  </si>
  <si>
    <t>http://www.ccs.uel.br/espacoparasaude/v2n1/RPSB.htm</t>
  </si>
  <si>
    <t>Doctors, Nurses, Dentists and Pharmacists need to register in the corresponding board of professional registry.</t>
  </si>
  <si>
    <t>(Organización Panamericana de la Salud. Área de Fortalecimiento de Sistemas de Salud. Unidad de Recursos Humanos para la Salud “Regulación de la Enfermería en América Latina”. Washington, D. C.: OPS, © 2011. (OPS. Serie Recursos Humanos para la Salud No. 56)</t>
  </si>
  <si>
    <t>By the the Ministry of Health and Population (MoHP) once  registered at the EMS</t>
  </si>
  <si>
    <t xml:space="preserve">The GMC has the responsibility for licensing. 
There is a formal system for revalidation (every 5 years) which started in December 2012 (this process will be fully mandatory in 2016). The revalidation process is closely tied to annual formal appraisal processes carried out by the employing organizations.
There are also CPD requirements for revalidation (last document published in June 2012, by the GMC)
</t>
  </si>
  <si>
    <t>McKimm, J et al. 2013, Accreditation of healthcare professional educa! on programs: A review of interna! onal trends and current approaches in Paci c Island countries, Human Resources for Health Knowledge Hub, Sydney, Australia;GMC (2012). Continuing professional development: guidance for all doctors. Available at: http://www.gmc-uk.org/CPD_guidance_June_12.pdf_48970799.pdf</t>
    <phoneticPr fontId="2" type="noConversion"/>
  </si>
  <si>
    <t>There is no formal re-certification or re-licensing process for doctors. However, physicians must undergo continuous professional development activities (développement professionnel continu - DPC).  (1) (2) Although continuing medical education has been compulsory in France since 1996, physicians’ participation in learning activities has remained relatively weak until the last few years. (1)
Licensing is the responsibility of the MoH, but the function is essentially delegated to the Ordre des Médecins. The Order consists of Departmental, Regional and National Councils, elected by the medical profession in accordance with the relevant provisions of the legislature, every six years. The MoH, on the advice of an Advisory Commission, exercises its powers to authorize practice in certain specific individual cases. Obligatory registration with the Order is the condition on which authorization to practice depends. The authorization to practice is granted upon registration with the Ordre des Médecins. (2)
The National Medical Council follows doctors in the development of their career, is responsible for recognising their qualifications and plays an active role in their continuous professional development. (3)</t>
  </si>
  <si>
    <t>(1) WHO. European Observatory on Health Systems and Policies - France: Health System Review. 2010.
(2) WHO. WHO Regional Office for Europe – Regulation and licensing of physicians in the WHO European Region. 2005
(3) Ordre National des Médecins</t>
  </si>
  <si>
    <t>Health professionals have to be registered in the Office of Health Authorisation and Administrative Procedures (EEKH) to be licensed to practice. The CPD is compulsory, with a minimum of 50 credits/year. Doctors are required to collect 250 CME points over 5 years. One CME point is awarded for one hour of activity. Failure to accumulate 250 CME points can result in a doctor losing his or her specialist status and lead to the doctor having to retake specialty examinations.</t>
  </si>
  <si>
    <t xml:space="preserve">2013; EEKH (http://www.eekh.hu/index.php); http://www.gmc-uk.org/CPD___The_International_Perspective_Jul_11.pdf_44810902.pdf </t>
  </si>
  <si>
    <r>
      <t xml:space="preserve">Need to graduate from na accredited institution and have a </t>
    </r>
    <r>
      <rPr>
        <i/>
        <sz val="12"/>
        <color indexed="8"/>
        <rFont val="Calibri"/>
      </rPr>
      <t>cédula</t>
    </r>
    <r>
      <rPr>
        <sz val="12"/>
        <color indexed="8"/>
        <rFont val="Calibri"/>
        <family val="2"/>
      </rPr>
      <t xml:space="preserve"> issued by the Dirección General de Profesiones. 
The Licensing process of specialists is a responsibility of the Councils of the several medical specialties, which are coordinated by the Academia Nacional de Medicina and the Academia Mexicana de Cirugía.
CDP is mandatory to renew license to practice </t>
    </r>
    <r>
      <rPr>
        <i/>
        <sz val="12"/>
        <color indexed="8"/>
        <rFont val="Calibri"/>
      </rPr>
      <t xml:space="preserve">("El Subcomité de Educación Médica Continua del Comité Normativo Nacional de Medicina General (CONAMEGE), como órgano de registro de toda actividad de educación médica continua que requiera de validez para la renovación de la vigencia de Certificación (Recertificación) de los Médicos Generales" )
Also, in the NHP (2006-2012) there is evidence that CDP and re-licensing is a priority for doctors in the public and private sector. 
</t>
    </r>
  </si>
  <si>
    <t>Octavio Gómez DantéS, et al. Sistema de salud de México. Salud pública Méx vol.53  suppl.2 Cuernavaca Jan. 2011
National Health Plan 2007-2012 (Plan Nacional de Salud 2007-2012)
CONAMEGE: http://conamege.org.mx/requisitosdeevaluacionsedmc.php
LA SALUD EN MÉXICO 2006-2012-
VISIÓN DE FUNSALUD</t>
    <phoneticPr fontId="2" type="noConversion"/>
  </si>
  <si>
    <t>Licensing by Medical Council (Ordre National des médecins)</t>
  </si>
  <si>
    <t xml:space="preserve"> Medical Council (Ordre National des médecins). http://www.cnom-medecins.ma/textes-reglementaires/L1.pdf</t>
  </si>
  <si>
    <r>
      <t xml:space="preserve">The Directorate for Health and Social Affairs is responsible for licensing, but has delegated the authority to the </t>
    </r>
    <r>
      <rPr>
        <b/>
        <sz val="12"/>
        <color indexed="8"/>
        <rFont val="Calibri"/>
        <family val="2"/>
      </rPr>
      <t>Norwegian Registration Authority for Health Personnel</t>
    </r>
    <r>
      <rPr>
        <sz val="12"/>
        <color indexed="8"/>
        <rFont val="Calibri"/>
        <family val="2"/>
      </rPr>
      <t xml:space="preserve"> (SAK). The authority to recognize medical specialists is delegated to the </t>
    </r>
    <r>
      <rPr>
        <b/>
        <sz val="12"/>
        <color indexed="8"/>
        <rFont val="Calibri"/>
        <family val="2"/>
      </rPr>
      <t>Norwegian Medical Association</t>
    </r>
    <r>
      <rPr>
        <sz val="12"/>
        <color indexed="8"/>
        <rFont val="Calibri"/>
        <family val="2"/>
      </rPr>
      <t xml:space="preserve"> (NMA). (3)
SAK is the authorisation authority for 29 professional groups which are dependent on approval in order to work in the Norwegian health service. ​(1) The </t>
    </r>
    <r>
      <rPr>
        <b/>
        <sz val="12"/>
        <color indexed="8"/>
        <rFont val="Calibri"/>
        <family val="2"/>
      </rPr>
      <t>Norwegian Board of Health</t>
    </r>
    <r>
      <rPr>
        <sz val="12"/>
        <color indexed="8"/>
        <rFont val="Calibri"/>
        <family val="2"/>
      </rPr>
      <t xml:space="preserve"> deals with matters concerning serious deficiencies in health services, including alleged breaches of the Health Personnel Act, when there are grounds for issuing administrative reactions to health care personnel. (3)
Some specifications for general practitioners: from January 1st 2006, it became mandatory to have completed a total of at least 3 years' tutored service in order to practise as a GP with the right to receive national insurance refunds. Separate authorisation as a GP was introduced for this group, as supplementary authorisation in addition to the "ordinary" authorisation as a doctor. (1) Also, GP specialists need to be re-certified 5 years after their initial certification, with participation in peer groups at least 3 times a year being a mandatory requirement. (6)
Since 2001,CME has been compulsory in Norway for specialist GPs, but not for other doctors. There is no requirement for a doctor to be a specialist GP to work in general practice, but through CME specialist GPs are able to charge higher fees than other non-specialist GPs. The NMA oversees CME and assesses training bodies every year. (5)
Doctors’ license expires routinely at 75 years of age and can be renewed on application and an approved health certificate. (2)</t>
    </r>
  </si>
  <si>
    <t>(1) Norwegian Registration Authority for Health Personnel (SAK)
(2)  Norwegian Directorate of Health – Norway and Health. An introduction. Rev.2012
(3) WHO. WHO Regional Office for Europe – Regulation and licensing of physicians in the WHO European Region. 2005
(4) WHO, European Observatory on Health Systems and Policies – HiT: Norway. 2006
(5) General Medical Council (UK) – Continuing Professional Development: the international perspective. 2011
(6) WHO. European Observatory on Health Systems and Policies – The Health Care Workforce in Europe: Learning from experience. 2006</t>
  </si>
  <si>
    <t>There is a single body (National Licensing Authority for Health Professionals),authorized to grant license to practice health care professions.  There is a mechanism to ensure CPD by the Oman Medical Specialty Board. 5 years cycle and minimum 200 credits, essential for re-licensing and renewal of contract (for expatriates).</t>
  </si>
  <si>
    <t>2013; (http://www.moh.gov.om/en/nv_menu.php?o=hr/HRDGuidelines.htm&amp;SP=1</t>
  </si>
  <si>
    <t xml:space="preserve">Since 2010, the regulation of law Nº 28740 establishes that periodic (period of 5 years) certification is compulsory for health professionals. There are some requirements such as training record, scientific and academic production.  </t>
  </si>
  <si>
    <t xml:space="preserve">(http://www.coneau.gob.pe/certificacion/10-dec/decpreguntas.html)
and (http://www.cep.org.pe/beta/certificacion/download/FORMATO_VALORACION_PORTAFOLIO.pdf)
</t>
  </si>
  <si>
    <t>The licensure exams for physicians are administered by the Philippine Board of Medicine, under the supervision of the Professional Regulation Commission (PRC) of the Philippines; "The attainment of a required number of CME credit units has become a condition for PMA membership in good standing" ; Government policies, rules and regulations issued by the Professional Regulation Commission and the Board of Medicine governing Continuing Professional Education (CPE) for Physicians (the PMA counterpart which is Continuing Medical Education or CME) require licensed physicians to earn a minimum number of CPE units within a period of three years so as to be eligible to renew of their certificates of registration. Every PMA member is required to earn his credit a minimum of 100 CME Units per fiscal year (300 credits, in a 3 year cycle)</t>
  </si>
  <si>
    <t>2013; (PMA -Code Continue Medical Education - https://www.philippinemedicalassociation.org/index.php)</t>
  </si>
  <si>
    <t xml:space="preserve">The law defines practise conditions for physicians: holding a Senegalese diploma in Medicine, having the Senegalese nationality and being registered at the National Senegalese Medical Council.  
</t>
  </si>
  <si>
    <t>Ordre National des Médecins du Sénégal – Loi 66-069 du 4 juillet relative à l’exercice de la Médecine et à l’Ordre des Médecins</t>
  </si>
  <si>
    <t>Non-compliance with CPD can imply exit of the registry.</t>
  </si>
  <si>
    <t>Rand Europe 2009, HPCSA website.</t>
  </si>
  <si>
    <t>Licensing is carried out by the Ministry of Education and Science and Registration by the CGCOM but more directly by the Provincial Councils. Registration is mandatory for all physicians except in 2 Autonomous regions (Andalucía and Asturias). Spain has a national licensing exam that must be passed in order to obtain a (regional) license to practice, which is issued for an unlimited period. Registration and licensing of all health professionals is governed by the LOPS (44/2003).
No re-licensing is required. There is CPD but not clear if it is mandatory.</t>
  </si>
  <si>
    <t>Rand Europe, 2009</t>
  </si>
  <si>
    <t xml:space="preserve">What is the available evidence on the licensing mechanisms for Doctors (grading)? </t>
  </si>
  <si>
    <t>REG_13C</t>
  </si>
  <si>
    <t>YELLOW: There is an obligatory licensing process for all health professionals, but there is no requirement to re-license (although there are some continuous medical education/continuous professional development points required)</t>
  </si>
  <si>
    <t>WHO. WHO Regional Office for Europe – Regulation and licensing of physicians in the WHO European Region. 2005</t>
  </si>
  <si>
    <t>YELLOW: There is an obligatory licensing process for the health professional but no requirement for re-licensing before 75 years of age (except for GPs). No need to demonstrate continuing professional development for all doctors except specialist GPs. There doesn't seem to be re-certification for specialists.</t>
  </si>
  <si>
    <t>YELLOW: There is an obligatory licensing process for doctors, but there is no evidence as to any requirement to re-license or to demonstrate continuous professional development.</t>
  </si>
  <si>
    <t xml:space="preserve">What is the available evidence on the accreditation of educational institutions for Nurses? </t>
  </si>
  <si>
    <t>REG_21A</t>
  </si>
  <si>
    <t xml:space="preserve">Indian Nursing Council is responsible for maintaining uniform standards and regulating nursing education. Periodic inspections for new programmes and enhancement of seats. </t>
  </si>
  <si>
    <t xml:space="preserve">Nepal Nursing Council accredits Nursing Schools. Oversees the training curriculum, approves new training institutions.  (1)
Powers and duties of NNC:  To provide recognition to a teaching institution; To evaluate and review the curriculum, terms and conditions of admission ,examination system and other necessary terms and conditions and infrastructure of a teaching institution which has been granted recognition pursuant to clause (b); If a teaching institution is found form the evaluation and review made pursuant to clause (c) to have failed to met the standards determined by the council, to make a recommendation for revoking the approval for operation of such institution. b)Prior to granting approval to establish and operate a teaching institution, the concerned body shall consult the council .the council shall provide its opinion on that matter after examining weather such teaching institution has met the required standard and infrastructure or not . The concerned body shall reach to a decision in respect of granting or not granting approval for establishment and operation of teaching institution on the basic of such opinion of the council. All the nursing education institutions are to follow the rules and regulation provided by Nursing Council Act to ensure/ maintain quality of the program.(2)
</t>
  </si>
  <si>
    <t>1) MoHP, HRH Strategic Plan 2011-2015, 2012
2)Nepal Nursing Council, 2013. Nepal Nursing Council: Power, Functions and Duties. Available at: http://www.nnc.org.np/power.php [Accessed July 17, 2013].</t>
  </si>
  <si>
    <t>Educational standards, teacher qualifications, training courses and examinations are overseen by the Bangladesh Nursing Council (Ministry of Law Justice and Parliament Affairs Bangladesh 1983).</t>
  </si>
  <si>
    <r>
      <t xml:space="preserve">Dawson, A. et al., 2011. </t>
    </r>
    <r>
      <rPr>
        <i/>
        <sz val="12"/>
        <rFont val="Calibri"/>
      </rPr>
      <t>Human Resources for Health in maternal, neonatal and reproductive health at community level: A profile of Bangladesh</t>
    </r>
    <r>
      <rPr>
        <sz val="12"/>
        <rFont val="Calibri"/>
        <scheme val="minor"/>
      </rPr>
      <t>, Sydney: Human Resources for Health Knowledge Hub, UNSW; Burnet Institute.</t>
    </r>
  </si>
  <si>
    <t xml:space="preserve">The first nursing university was inaugurated in 1952. There used to be just eleven nursing colleges/ universities, but they sharply increased since 1992 with flexible curriculum organization in accordance with the university establishment standards outlined in 1991, and basic principles concerning nursing college/university establishment prescribed in Act on Assurance of Work Forces of Nurses and Other Medical Experts, enacted in 1992. Steep increase in colleges/universities has resulted in disparity between schools and questionable quality of faculties. (1)
The MHLW and the MEXT assign institutions.
National accreditation system for educational institutions for nurses is not yet implemented in all the institutions. However, Japan Association of Nursing Programs in Universities (JANPU) established the Committee for Creating Evaluation System on Nursing Programs in Universities since 2005. The committee provides draft lists of evaluation components and implemented the evaluation in several institutions. 
Available only in Japanese:
http://www.janpu.or.jp/hyouka/h23/index.html
The MEXT established a committee on the role of training for nursing personnel in universities. The report indicated the lists of competencies to be obtained after four years of education. (2)
Available only in Japanese:
http://www.mext.go.jp/b_menu/shingi/chousa/koutou/40/toushin/__icsFiles/afieldfile/2011/03/11/1302921_1_1.pdf
</t>
  </si>
  <si>
    <r>
      <t xml:space="preserve">(1) Japanese Nursing Association, 2011. </t>
    </r>
    <r>
      <rPr>
        <i/>
        <sz val="12"/>
        <rFont val="Calibri"/>
      </rPr>
      <t>Nursing in Japan</t>
    </r>
    <r>
      <rPr>
        <sz val="12"/>
        <rFont val="Calibri"/>
        <scheme val="minor"/>
      </rPr>
      <t>, Japanese Nursing Association.
(2) Personal communication from Masa Jimba, University of Tokyo</t>
    </r>
  </si>
  <si>
    <t>Evidence that there is a lack of accreditation systems  - The institutes at pre-service production stage still adopt traditional curriculum that need major modernization and reform in addition to ensuring a functioning quality assurance (accreditation) system. Work is ongoing to ensure courses run by GIHS and MoHE are accredited. However, private institute courses are not accredited. Currently the Ibu ali Sina Balkhi Institute, Afzal Asas Institute and Nangarhar Science Institute run training courses for about 700 students a year in Kabul (nurses, midwives, and dental/laboratory/pharmacy technicians), but their courses have not been assessed according to established standards or accredited – This is required urgently. (1)</t>
  </si>
  <si>
    <t xml:space="preserve"> There is no agency in the country responsible for the accreditation of the educational institutions, althoug it is recognized as a goal to be achieved (at 70% by the 2015) by the MINSA.</t>
  </si>
  <si>
    <t>MINSA, 2012. Medicion de las metas regionales de recursos humanos para la salud 2011-2015 en Nicaragua, Managua: Ministerio de Salud, Direccion de Recursos Humanos, Gobierno de Nicaragua.</t>
  </si>
  <si>
    <t xml:space="preserve">
The MOH has initiated a process for accrediting its pre-service training institutions with the National accreditation Board since 2003. The process is ongoing
Health Professionals are regulated by specific regulatory bodies established by law with clear mandates to accredit the respective training institutions that produce the relevant cadres according to laid down criteria. The criteria used for accrediting training institutions include but are not limited to: availability and quality of clinical and practical training sites.
The Nursing and Midwifery Council of Ghana supervises the training of Nurses and Midwives in the various Nursing and Midwifery Training Institutions.</t>
  </si>
  <si>
    <t>AHWO, 2010. Human Resources for Health Country Profile Ghana
GHS, Ghana Health Service. Available at: http://www.ghanahealthservice.org/index.php [Accessed July 13, 2013].</t>
  </si>
  <si>
    <t xml:space="preserve">A)Students graduate from accredited schools will be allowed to apply for licensing examination.  Nursing and Midwifery Council is responsible for accrediting the pre-registration programs, continuing education, training and graduate programs. Nursing and Midwifery Curriculum and the program shall be approved by the University Council before sending to Nursing and Midwifery Council for approval. If approved, it will be sent to the Higher Education Office of the Ministry of Education for approval and recognition. For the new institutions, Nursing and Midwifery Council will conduct an audit for the readiness of the institutions according to criterior and standards of accreditation before opening or starting admitting students.For accreditation process, this will start by reviewing of self-study report submitted by all nursing institutions including curriculum. Site visit to clarify, verify and amplify program materials written. Teacher-student ratio, qualifications of nurse teachers, curriculum component, teaching-learning process, hospitals and communities for practice and evaluation process, learning equipments and materials, libraries: (books and journals, audio-visual, computers) will be exploNO and assessed. If meet requirements, TNC will grant the accredition (1 to 5 years according to standards). Recommendations for further development will be offeNO by the assessor team. Every year, each nursing institution shall conduct an internal audit which requires external expertise or school networks. Students graduate from accredited schools will be allowed to apply for licensing examination. Every 5 years the Office for National Education Standards and Quality Assurance (Public Organization) will conduct an assessment of the quality and standards of all education institutions for approval.
B) In addition to curriculum are reviewed every 3- 5 years, there are some accreditation mechanisms for educational accreditation in place at all process, curriculum development, curriculum implementations, and educational outcomes. Generally, before curriculum implementation, each curriculum is approved by university councils and professional councils based on the set criteria. During the learning and teaching process, the process is approved regularly by the Office for National Education Standard and Quality Assessment – an independent body.
C) Healthcare accreditation Institute (Public Organisation) established by Law, responsible for quality improvement and accreditation, reaccreditation medical institutes. (Since 2009). </t>
  </si>
  <si>
    <t>A) Thailand Nursing and Midwifery Council, About TNC (Thailand Nursing and Midwifery Council). , pp.1-9. Available at: http://www.tnc.or.th/en/content/content-135.html [Accessed July 19, 2013].
B) WHO, 2010. Human Resources for Health Country Profile: Thailand.
C) WHO, 2013. Human resources for health, universal health coverage and the post-2015 development agenda: fostering equity and effective coverage (Bulletin).</t>
  </si>
  <si>
    <t>A) The Nursing Council of Kenya (NCK) is a statutory body of the Ministry of Health established under an Act of Parliament (The Nurses Act) Cap. 257 of the
Laws of Kenya to make provision for the training, registration, enrolment and licensing of nurses, to regulate their conduct, and to ensure their maximum participation in the health care of the community and for related purposes.
B) The Nursing Council of Kenya performs two forms of accreditation:
i. Institutional accreditation: Refers to the quality and integrity of the whole institution, assessing the achievement of the institution in meeting its own stated goals.
ii. Professional/specialized accreditation: Limited to a program of study in professional or occupational fields.
Any school, college or institution conducting a nursing education program for the purpose of preparing individuals to be awarded with certificates, diploma or degree in nursing is required to seek approval from the Nursing Council of Kenya. Such approval shall consist of:
i. Initial approval: Official recognition granted for a new program after the Council conducts a visit to the institution to ascertain its readiness to admit students.
ii. Renewal: Done upon expiration of the initial approval (after 5 years). The Council shall conduct an evaluation visit to ensure that the institution meets the set standards.
Institutions desiring to conduct training of nurses are required to apply in writing to the Nursing Council of Kenya and provide documented evidence in line with the guidelines pertaining to:
i. The program they intend to offer
ii. The physical training facility in place
iii. The main teaching hospital and any other health facilities affiliated to the training institution which will be used for provision of additional clinical/practical experience if need arises. If these additional training institutions will be used, then there should be a signed memorandum of understanding indicating the terms of agreement.
iv. Any other information that deemed necessary or that may be requested by the Council.
When an institution submits an application, the Council shall conduct site visits to confirm the information provided. Reports of the visits shall be presented to the Discipline, Standards and Ethics Standing Committee and the recommendations will be presented to the Full Board. If in the opinion of the Council the institution is found to have met the criteria, the Council shall grant an initial approval. Such approval shall extend from the date of the Board meeting and shall terminate after 5 years. A renewal of accreditation shall be granted following an evaluation of the Institution that verifies that standards have been maintained.</t>
  </si>
  <si>
    <t>A) MOPH, MOMS. National Human Resources for Health Strategic Plan 2009 - 2012. Nairobi, Ministry of Medical Services, Republic of Kenya, 2009.
B) Nursing Council of Kenya, 2013. Approval of Training Institutions. Available at: http://nckenya.com/approval-of-training-institutions/ [Accessed July 23, 2013].</t>
  </si>
  <si>
    <t xml:space="preserve">Programs accredited by ministry of Education. </t>
  </si>
  <si>
    <t>Mckimm J, Newton PM, Silva A Da, et al. Accreditation of healthcare professional education programs: A review of international trends and current approaches in Pacific Island countries. Sydney, Human Resources for Health Knowledge Hub, University of New South Wales, 2013.</t>
  </si>
  <si>
    <t>Midwifery education programmes are accredited but it is not specified by who. (1)
Midwifery education and training is based on the internationally accepted basic competencies for midwifery practice as defined by the International Confederation of Midwives including the additional competencies for Emergency Obstetrics.  (2)</t>
  </si>
  <si>
    <r>
      <t>1) UNFPA. State of the World’s Midwifery: Delivering Health, Saving Lives. New York, United Nations Population Fund, 2011.</t>
    </r>
    <r>
      <rPr>
        <i/>
        <sz val="12"/>
        <rFont val="Calibri"/>
      </rPr>
      <t xml:space="preserve">
</t>
    </r>
    <r>
      <rPr>
        <sz val="12"/>
        <rFont val="Calibri"/>
      </rPr>
      <t>2) FMOH. National Strategy Document For Scaling-up Midwifery in the Republic of the Sudan. Khartoum, Federal Ministry of Health, Republic of Sudan, 2010.</t>
    </r>
  </si>
  <si>
    <t>Training schools of the Ministry of Health are not accredited. accreditation is not seen as a priority. The mechanism for accreditation has not been initiated in any school or training institution under the Ministry of Health. No policies for accreditation of the training institutions.
accreditation body for universities functioning under the University Grants Commission (UGC) is available. There are no specific policies for management of training centre. Policies on a system of accreditation
of professionals need review, no policies for accreditation of institutions, however such is mentioned in the Private Medical Institutions Bill.</t>
  </si>
  <si>
    <t>not found.</t>
  </si>
  <si>
    <t>Physician, nurses, midwives, dentist and pharmacist are professions currently regulated by the National Registration and Accreditation Scheme NRAS that was establish in 2010 by state and territory governments</t>
  </si>
  <si>
    <t xml:space="preserve">Accreditation procedure by Instituto Nacional de Estudos e Pesquisas Educacionais Anísio Teixeira, Ministério da Educação </t>
  </si>
  <si>
    <t>The UK Government-appointed that the Nursing and Midwifery Council (NMC) is ultimately responsible for the approval and annual monitoring of nursing  and midwifery education and training. The  quality assurance process leading to accreditation of  programmes, and the ongoing review of those programs,  has recently been changed and is now managed in  partnership between the NMC and an independent, for-proﬁt third party consultancy ﬁrm (Mott MacDonald). The consultancy ﬁrm provides advice to both the educational institution and the regulator.
The Royal College of Nursing Accreditation Unit accredits Advanced Nurse Practitioner programmes in HEIs against 15 standards, focusing specifically on assuring quality of provision and standards of practice for graduates.</t>
  </si>
  <si>
    <t>McKimm, J et al. 2013, Accredita! on of healthcare professional
educa! on programs: A review of interna! onal trends and
current approaches in Paci c Island countries, Human
Resources for Health Knowledge Hub, Sydney, Australia.
Advanced nurse practitioners
– an RCN guide to advanced nursing practice, advanced nurse practitioners and programme accreditation. RCN, 2012.</t>
  </si>
  <si>
    <t>The system of Higher Education is co-ordinated by central agencies, among which the Hungarian Accreditation  Committee that is in charge of organizing the accreditation process. There are accreditation procedures  to be followed and a list of accredited universities and colleges</t>
  </si>
  <si>
    <t xml:space="preserve">COMACE, Responsible for evaluating training and education programmes and to accredite them. It is voluntary and temporary (5 years) process: Auto-evaluation verification, decision, follow-up. </t>
  </si>
  <si>
    <t xml:space="preserve">OPS -Serie Recursos Humanos para la Salud No. 56. “Regulación de la Enfermería en América Latina”.
Washington, D. C.: OPS (2011).
</t>
    <phoneticPr fontId="2" type="noConversion"/>
  </si>
  <si>
    <t>MoEsRsFC- authorizes the creation of institutions. MoH has launched a project to develop an accreditation system.</t>
  </si>
  <si>
    <t>Nursing education is regulated by the Ministry of Education through the so-called framework plans, containing standards on curricula, teaching and assessment methods and practice periods. (1)
The Norwegian Agency for Quality Assurance in Education (NOKUT) is responsible for quality assurance at the national level. It is the controlling authority for educational activity at all Norwegian universities, special field universities, university colleges and institutions with single accredited higher education programmes. Through an evaluation procedure NOKUT decides on the recognition of the institutions’ internal quality assurance systems and carries out checks to see if their educational provision meets national quality standards. (2)
As of January 1st 2002 accreditation became mandatory and universal for all higher education institutions and programmes. Accreditation is not limited to a specified period of time but will be considered as valid until explicitly revoked, following an assessment. (2)
In 2004 NOKUT launched a major re-accreditation process for all undergraduate study programmes in nursing. Of 31 programmes scrutinised, only one programme initially received renewed accreditation. The rest of the programmes were given some time to adjust, and two years later all programmes were accepted by NOKUT. (3)</t>
  </si>
  <si>
    <t>(1) WHO. European Observatory on Health Systems and Policies – The Health Care Workforce in Europe: Learning from experience. 2006
(2) Norwegian Agency for Quality Assurance in Education (NOKUT)
(3) Stensaker, B. – Accreditation of higher education in Europe – moving towards the US model?, Journal of Education Policy 2011</t>
  </si>
  <si>
    <t>Oman Academic Acreditation Authority - OAAA - follows international quality standards and procedures in the acreditation of Higher Education Institutions.</t>
  </si>
  <si>
    <r>
      <t xml:space="preserve">The accreditation procedures for all educational and training programmes and institutions are carried out by </t>
    </r>
    <r>
      <rPr>
        <i/>
        <sz val="12"/>
        <color indexed="8"/>
        <rFont val="Calibri"/>
      </rPr>
      <t>Sistema Nacional de Evaluación, Acreditación y Certificación de la Calidad Educativa</t>
    </r>
    <r>
      <rPr>
        <sz val="12"/>
        <color indexed="8"/>
        <rFont val="Calibri"/>
        <family val="2"/>
      </rPr>
      <t xml:space="preserve"> (SINEACE). There are implementations challenges. </t>
    </r>
  </si>
  <si>
    <t>Recursos humanos en salud al 2011: Evidencias para la toma de decisiones (http://www.who.int/workforcealliance/countries/per/en/index.html)</t>
  </si>
  <si>
    <t xml:space="preserve">The Health Human Resource Development Bureau (HHRDB) is mandated to ensure the quality of training and HRH development at all levels of the health care system. The Commission on Higher Education has the authority to open and close colleges of nursing andnursing education programs . There are  accreditation procedures, but it seems that they are not mandatory. The procedure is:  (1) a self-study using a survey designed to fit their organizational or program profile, followed by (2) an on-site review by a team of trained and experienced accreditors. </t>
  </si>
  <si>
    <t>2013; http://www.hhrdb.doh.gov.ph/ndhrhis/; (Nursing Law, 2002)</t>
  </si>
  <si>
    <t>Nursing education programmes are accredited. (1)
Besides the official State education institutions for nurses (ENDSS and the regional health training centres), there are also many private education institutions, but some of them don't fulfill eligibility criteria. Since 2007, no opening authorisation was given to private health education institutions, yet all private schools which have opened and await the MOHSA's inspection are up and running. In July 2009 there were 54 of these institutions, only 6 of which had an authorisation. (2)</t>
  </si>
  <si>
    <t>(1) Ministère de la Santé et de la Prévention – Arreté portant validation des programmes de formation de la sage-femme d'Etat, de l'infirmier d'Etàt et de l'Assistant Infirmier. 2010. 
(2) KONE, K. G. – Analyse de la situation des services de soins, du personnel infirmier et du personnel obstétrical dans le système de santé au Sénégal par rapport aux dispositions de la convention n° 149 et de la recommandation n° 157 de l’OIT. Dakar: Organisation Internationale du Travail, 2009</t>
  </si>
  <si>
    <t>South African Nursing Council (SANC) produces list of accredited institutions every year. Accreditation is mandatory (Nursing Act, 2005 - Section 42). Standards are well identified.</t>
  </si>
  <si>
    <t>The Nursing Act, 2005</t>
    <phoneticPr fontId="2" type="noConversion"/>
  </si>
  <si>
    <t>Not clear, process under reform. The royal decree published on January 21, 2005 (BOE, 55/2005) has established the structure of official university education for the graduate level or degree. Based on this framework, all nursing schools created a network for degree or bachelor in their nursing science curriculum development. This network had the support of the Conference of Nursing School Directors and received a grant from the Ministry of Education (National Agency of Academic Quality Evaluation, ANECA).Education is regulated by the Ministry of Education. There is a voluntary accreditation process for Continuous Professional Development.</t>
  </si>
  <si>
    <t>“Program approval is an integral part of the state licensure process because it assures standards are met, whereas national nursing accreditation assesses the quality of nursing programs from a national perspective.” https://www.ncsbn.org/208.htm</t>
  </si>
  <si>
    <t>https://www.ncsbn.org/208.htm</t>
  </si>
  <si>
    <t xml:space="preserve">What is the available evidence on the accreditation of educational institutions for Nurses (grading)? </t>
  </si>
  <si>
    <t>REG_21C</t>
  </si>
  <si>
    <t xml:space="preserve">GREEN  </t>
  </si>
  <si>
    <t>YELLOW: Evidence suggests there are accreditation procedures for educational and training programmes and institutions, but it is not clear whether education institutions are effectively accredited.</t>
  </si>
  <si>
    <t>GREEN: There are accreditation procedures for educational and training programmes and institutions.</t>
  </si>
  <si>
    <t>yellow</t>
  </si>
  <si>
    <t>YELLOW: There are accreditation procedures for (some) educational and training programmes and institutions, but evidence suggests there are challenges related with the implementation of these procedures.</t>
  </si>
  <si>
    <t>Yellow? Not clear, process is under reform.</t>
  </si>
  <si>
    <t xml:space="preserve">What is the available evidence on the regulatory mechanisms for Nurses? </t>
  </si>
  <si>
    <t>REG_22A</t>
  </si>
  <si>
    <t>Indian Nursing Council Act, 1947 gives statutory powers to INC. (1)
In India, so far as medical professionals are concerned a legislative framework for their training, registration and regulation exists. Important of these laws are: the Indian Medical Council Act, 1956, the Indian Nursing Council Act, 1947; the Indian Medicine Central Council Act, 1970; the Homeopathy Central Council Act, 1973; and the Pharmacy Act, 1948. Almost all of these laws lay the guidelines to establish regulatory councils at both the National and the State level that set forth uniform educational and qualification standards. These statutory regulatory councils monitor the standards of medical education, promote medical training and research activities, and oversee the qualifications, registration, and professional conduct of doctors, dentists, nurses, pharmacists, and practitioners of other systems of Medicine such as Ayurveda, Yoga, Unani, Siddha and Homeopathy. In addition, each statute establishes a central registry for individuals certified to practice in the field of medicine. Finally, the councils often prescribe standards of professional conduct and determine which actions amount to professional misconduct. (2)</t>
  </si>
  <si>
    <t>1) MoHFW India, 2011. Annual Report 2011-12
2) Public Health Foundation of India, 2011. India Mobility of Health Professionals,</t>
  </si>
  <si>
    <t>Powers and duties of NNC: To formulate policy required to operate the nursing profession smoothly;  To determine the work limit of nursing professionals; to formulate professional code of conduct of the nursing professionals and to take action against those nursing professionals who violate such code of conduct. (2)</t>
  </si>
  <si>
    <t>2)Nepal Nursing Council, 2013. Nepal Nursing Council: Power, Functions and Duties. Available at: http://www.nnc.org.np/power.php [Accessed July 17, 2013].</t>
  </si>
  <si>
    <t>Bangladesh Nursing Council Ordinance (1983) (Ministry of Law Justice and Parliament Affairs).(1) Bangladesh Nursing Council has been unable to meet the need of protecting the rights of the common people as well as that of the nurses. Similar to BMDC, the Council is also an authority that exists on paper and performs no other function except registration of nurses. (2)</t>
  </si>
  <si>
    <t>1) Dawson, A. et al., 2011. Human Resources for Health in maternal, neonatal and reproductive health at community level: A profile of Bangladesh, Sydney: Human Resources for Health Knowledge Hub, UNSW; Burnet Institute.
2) Bangladesh Health Watch, 2010. Bangladesh Health Watch Report 2009: How Healthy is Health Sector Governance?, Dhaka.</t>
  </si>
  <si>
    <t xml:space="preserve">
The qualification of public health nurses, midwives, nurses and assistant nurses is stipulated by law, while the certification of specialized nurses is not specified by law. Although many organizations and societies certify such personnel, credentialing system by JNA is socially recognized and appreciated. This credentialing system by JNA, intended to offer quality healthcare to citizens, certificates the following three; certified nurse specialists, certified nurses and certified nurse administrators. A nurse is certified as a CN by accumulating a certain amount of experience after obtaining a national license for nurses, and then passing the credentialing examination given by JNA after completing the required education program for certification. It is required to renew the certification every five years. (2)
The only exception is for “enrolled nurses”, who are licensed by prefectural governors. Enrolled nurses, accounting for approximately 30% of 1.15 million nursing professionals, are the same as registered nurses in their professional capacity but are subject to supervision by doctors or registered nurses. They are also underprivileged by being licensed by prefectural governors, not by the Minister, even if they are authorized to practise anywhere in the country. The Japan Nursing Association has consistently advocated abolishment of enrolled nurses and unification to registered nurses. (1)
All health professionals are regulated and licensed by the MHLW, in the Act on Public Health Nurses, Midwives and Nurses since 1948. (3)</t>
  </si>
  <si>
    <r>
      <t xml:space="preserve">1) Tatara, K. &amp; Okamoto, E., 2009. Japan Health System Review. Health Systems in Transition, 11(5), pp.1–164.
2)Japanese Nursing Association, 2011. </t>
    </r>
    <r>
      <rPr>
        <i/>
        <sz val="12"/>
        <rFont val="Calibri"/>
      </rPr>
      <t>Nursing in Japan</t>
    </r>
    <r>
      <rPr>
        <sz val="12"/>
        <rFont val="Calibri"/>
        <scheme val="minor"/>
      </rPr>
      <t>, Japanese Nursing Association.
(3) Personal communication from Masa Jimba, University of Tokyo.</t>
    </r>
  </si>
  <si>
    <t>the Midwifery Association has worked with the Nursing and Midwifery Department within MoPH to establish an Afghanistan Midwives and Nurses Council (1)</t>
  </si>
  <si>
    <r>
      <t xml:space="preserve">1) MoPH Afghanistan. (2011). </t>
    </r>
    <r>
      <rPr>
        <i/>
        <sz val="12"/>
        <rFont val="Calibri"/>
        <scheme val="minor"/>
      </rPr>
      <t>Afghanistan National Health Workforce Plan 2012-16. Draft Version - 2</t>
    </r>
    <r>
      <rPr>
        <sz val="12"/>
        <rFont val="Calibri"/>
        <scheme val="minor"/>
      </rPr>
      <t xml:space="preserve"> (pp. 1–51). Kabul.</t>
    </r>
  </si>
  <si>
    <t>Regional health bureaus have the powers and duties to ensure that professionals who are engaged in public health services in the region operate within the prescribed standards, and supervise the same.
Health and Health Related Regulatory Core Process is designed to effectively monitor the adherence by all health service providers focusing on professional practice, quality of products and premises of service delivery. Regulation of health services will be enhanced by putting in place an independent inspection. This will imply the implementation of the Health Service Regulatory Core Process in order to properly regulate health services and take the necessary corrective measure. This will include regular monitoring of premises, personnel, practices and products to ensure adherence to agreed standards.(1)
The Ethiopian Health Professional Council established by FDRE Council of Ministers Regulations Number 76/2002 has a “Professional Ethics Sub-Committee” which has the capacity to determine whether or not the treatment given by physicians or medical institutions has achieved the required standards of care and professional ethics when a patient who alleges the existence of medical malpractice makes a complaint to the Council (2).</t>
  </si>
  <si>
    <t>1) MoH Ethiopia. (2010). Health Sector Development Program IV: 2010/11 -2014/15 (pp. 1–131). Addis Ababa.
2) Simachew, H. (2011). Liability of medical institutions in Ethiopia: injuries caused by independent contractors and non-employee physicians. Addis Ababa University.</t>
  </si>
  <si>
    <t>Health Professionals are regulated by specific regulatory bodies established by law. Nurses are regulated by the Midwifery and Nursing Council. Some of the councils requiere to show evidence of participating in relevant continuing professional development programmes before their members are re-registered. The regulatory agencies have the authority to discipline their erring professionals.
The Council maintains professional standard and discipline among Nurses and Midwives in the Country and imposes sanctions on those who contravene the regulations or misconduct themselves and removes from the various Registers names of those who may not practice due to ill health. 
With the exception of the Pharmacy practice, regulation of professionals generally has not been impressive and very little monitoring is done due to logistics constraints.</t>
  </si>
  <si>
    <t>AHWO, 2010. Human Resources for Health Country Profile Ghana
Nursing and Midwifery Council of Ghana, 2013. Nursing and Midwifering Council of Ghana. Available at: http://www.nmcgh.org/ [Accessed July 26, 2013].</t>
  </si>
  <si>
    <r>
      <t xml:space="preserve">JICA Cambodia, 2010. The project for Strengthening Human Resource Development system for Co-medical. </t>
    </r>
    <r>
      <rPr>
        <i/>
        <sz val="12"/>
        <rFont val="Calibri"/>
      </rPr>
      <t>Newsletter of JICA HRD Project</t>
    </r>
    <r>
      <rPr>
        <sz val="12"/>
        <rFont val="Calibri"/>
        <scheme val="minor"/>
      </rPr>
      <t>, 5.</t>
    </r>
  </si>
  <si>
    <t>The objectives of the Nursing and Midwifery Council are: 
1) To regulate the practice of registered nurses ,midwives or nurse - midwives according to the
professional code of ethics.
2) To promote education, service, research and career advancement in the nursing, midwifery or
nursing and midwifery profession.
3) To promote the unity and maintain the dignity of members.
4) To assist , advise ,educate , and disseminate information in relation to scientific knowledge base
nursing , midwifery and public health to the public and the other organizations.
5) To provide consultation and recommendation to the government in relation to the advancement
of nursing, midwifery and towards the achievement of comprehensive health care.
6) To be representative of nurses, midwives, and nurses - midwives in Thailand .
7) To maintain justice and provide welfare to members.
Authorities and responsibilities:
1) Register and issue license for nurses, midwives, and nurses – midwives.
2) Suspend or revoke a nursing, midwifery, or nurse - midwifery license.
3) Approve the nursing, midwifery, or nursing and midwifery curriculum prior to forwarding to The
Ministry of Education.
Professional Standards
Ensuring Standards of Professional Conduct
• Code of ethics and conduct implemented.
• Complaints committee, chaiNO by the general secretary.
• Discipline and conduct committee
• Workforce Standards : Nurse-patient ratio.
4) Approve educational programs in nursing, midwifery at the certificate level .
5) Approve training programs in nursing and midwifery.
6) accredit academic institutions that offer educational and training programs specified
in 4 and 5.
7) Approve the degree, certificate equivalent to the degree, certificate or certificate of nursing
specialties and advanced practice nursing.
8) Issue a certificate of specialization or other forms of certification in nursing, midwifery, or
nursing and midwifery.</t>
  </si>
  <si>
    <t>Thailand Nursing and Midwifery Council, About TNC (Thailand Nursing and Midwifery Council). , pp.1-9. Available at: http://www.tnc.or.th/en/content/content-135.html [Accessed July 19, 2013].</t>
  </si>
  <si>
    <t xml:space="preserve">A) Nursing Council of Kenya (NCK) is a statutory body of the Ministry of Health.  It is established under an Act of Parliament (The Nurses Act) Cap. 257 of the Laws of Kenya to make provision for the training, registration, enrolment and licensing of nurses; to regulate their conduct and to ensure their maximum participation in the health care of community and for connected purposes.  Under the Nurses Act Cap 257 Laws of Kenya, the Functions of the Council are: to establish and improve standards of all branches of the nursing profession in all their aspects and to safeguard the interests of all nurses; to establish and improve the standards of professinal nursing and of health care within the community; with the approval of the minister, to make provision for the training and instruction for persons seeking registration or enrolement under the Nurses Act; with the approval of the Minister, to prescribe and regulate syllabi of instruction and courses of training for persons seeking registration or enrolment; to recommend to the minister to prescribe and conduct examinations for persons seeking registration or enrolment; to prescribe badges, insignia and uniforms to be worn by persons registered, enrolled or licensed; to have regard to the conduct of persons registered, enrolled or licensed under the Nurses Act, and to take such disciplinary measures as may be necessay to maintain a proper standard of conduct among such persons; to have regard to the standards of nursing care, qualified staff, facilites, conditions and environment of health institutions, and to take such disciplinary or appropriate measures as may be necessary to maintain proper standard of nursing care in health institutions; to direct and supervise the compilation and maintenance of registers, rolls and records required to be kept; and to advise the minister on matters concerning all aspects of nursing.  
B) The purpose of NCK regulation is to protect the public by promoting standards of clinical care through training, licensure and enforcement of codes of regulation to be observed by all Nurse fraternity.                                   </t>
  </si>
  <si>
    <t>Nursing Council of Kenya. Continuing Professional Development Framework (CPD) for Nurses in Kenya. 2012.</t>
  </si>
  <si>
    <t>No regulation for advanced practice nurses. (1)</t>
  </si>
  <si>
    <t>1) Sheer, B., Kam, F. &amp; Wong, Y., 2008. The Development of Advanced Nursing Practice Globally. Journal of Nursing Scholarship, 40(3), pp.204–211.</t>
  </si>
  <si>
    <t>Fiji Nursing Council will: uphold and require high standards of efficiency and professional conduct of the nursing profession; determine Code of Professional Conduct; suspend and revoke annual nursing licenses; conduct disciplinary action.
The Nurses, Midwives and Nurse Practitioners Board has guidelines in place for nursing managers in the public system to submit all relevant complaints against a nurse’s professional conduct for the Board’s deliberation.</t>
  </si>
  <si>
    <t>Government of Fiji. Nursing Decree No. 41 of 2011. 2011.</t>
  </si>
  <si>
    <t>There is currently no legal or regulatory framework for midwifery. The recent establishment of a Nursing and Midwifery Council has been a first and very important step towards regulating the profession. Regulation is the foundation on which quality is based and often not addressed in midwifery service provision as is the case in the Sudan. This element is timely as it can immediately be incorporated into an existing initiative being supported by the WHO and driven by the Nursing-Midwifery Directorate at the Federal Ministry of Health-Human Resource Planning Directorate which is aimed at the establishment of a Nursing-Midwifery Council.  Support to the revitalization of the Sudanese Midwifery Association is a short term action that will contribute to this goal. (3)
A midwives professional association does not exists. A government body regulates midwifery practice. (1)
Council for Allied Health Professions (CAHP) is the counterpart council to the SMC entrusted with the responsibility of licensing and registration of nurses, technical and paramedical staff. The council holds both temporary and permanent registries for all categories of allied health workforce. The CAHP works under the remits of the Public Health Act of 1975 and is affiliated to the FMOH and based within its premises. However, there are currently steps to revitalize this council through giving it an autonomous status (similar to the SMC). (2)</t>
  </si>
  <si>
    <t>UNFPA. State of the World’s Midwifery: Delivering Health, Saving Lives. New York, United Nations Population Fund, 2011.(1)
Badr E. Human Resources for Health (HRH) Strategic Work Plan for Sudan (2008-2012). Khartoum, World Health Organization; Federal Ministry of Health, Republic of Sudan, 2007. (2)
FMOH. National Strategy Document For Scaling-up Midwifery in the Republic of the Sudan. Khartoum, Federal Ministry of Health, Republic of Sudan, 2010.(3)</t>
  </si>
  <si>
    <t xml:space="preserve">A) No central registration of nurses exists, which means it is impossible to regulate the profession, to enforce quality standards and to ensure accord between level of training and clinical activities undertaken. 
B) The current situation with regard to nursing and midwifery provision in Indonesia is, however, further complicated by a number of factors. First, there is no statutory regulatory authority for nurses and midwives, and consequently there are no regulatory standards for education and clinical competence (although work is in progress to develop these authorities). As already noted, the vast majority of nurses and midwives (60%) have inadequate training and preparation for the role, which creates the potential for substandard care delivery. </t>
  </si>
  <si>
    <t>Hennessy D, Hicks C, Hilan A, Kawonal Y. The training and development needs of nurses in Indonesia: paper 3 of 3. Human resources for health 2006; 4: 10.</t>
  </si>
  <si>
    <t>According to the Sri Lanka Nurses Council Act (No. 19 of 1988) - Sect 11, the Nurses council has the following powers:  to register a person, who has obtained a certificate of general nursing issued by the Director-General of Health Services as a nurse; to suspend or remove from or restore to the register the name of a registered nurse or to take such other disciplinary action as may be necessary in accordance with the regulations made in that behalf; to make arrangements with the Director-General of Health Services for the inspection of educational institutions which provide courses of study on nursing; to prescribe a code of ethics regulating the professional conduct of nurses.</t>
  </si>
  <si>
    <t>Sri Lanka Nurses Council. Sri Lanka Nurses Council Act (No. 19 of 1988) - Sect 11. 1988.http://www.commonlii.org/lk/legis/num_act/slnca19o1988304/s11.html.</t>
  </si>
  <si>
    <t xml:space="preserve">The National Association of Mozambican Nurses (ANEMO) is the oldest health professional association in Mozambique (founded in 1989). They have an important role in promoting leadership and professionalism among Nurses in Mozambique. They have partnerships with several regional associations and are supported by the Nursing Council of Portugal. In their agenda is the development of an ethical council, development of professional regulations and several training initiatives. </t>
  </si>
  <si>
    <t>(http://www.health.gov.au) and http://www.nursingmidwiferyboard.gov.au/</t>
  </si>
  <si>
    <t>The Federal Nursing Council - Conselho Federal de Enfermagem is the regulatory body of professional practice with competencies in code of ethics, surveillance of practice and  exercise of discipline</t>
  </si>
  <si>
    <t>http://novo.portalcofen.gov.br/</t>
  </si>
  <si>
    <t xml:space="preserve"> The Egyptian Nursing Syndicate (ENS) registers physicians and regulates practice. No system of checks and evaluations. [Rand 2009]. The MOHP defines standards. No information on results.</t>
  </si>
  <si>
    <t xml:space="preserve">All students graduating from a UK Nursing and Midwifery accredited program can register with the NMC by submiting an application form (mandatory).
Comprehensive standards are defined by the NMC for all scopes of practice and stages of education and training which have to be met. The NMC will then carry out a credentialing check of the information provided and if all is in order will issue the registration.
There is a code of conduct and exercise of discipline in the NMC. There is a complaint process for both nurses and midwives.
</t>
  </si>
  <si>
    <r>
      <t xml:space="preserve">Registration at the National Nursing Council is mandatory for all practising nurses (in their department of residence) (1)
</t>
    </r>
    <r>
      <rPr>
        <sz val="12"/>
        <rFont val="Calibri"/>
      </rPr>
      <t>The Nursing Council was created in 2006 with responsibilities for controlling access to the profession (through verification of legal pre-requisites); upkeep of ethical principles in the Council's Code of Ethics, as well as disciplinary action in case of non-compliance; developing nursing skills within their continuous professional development obligations (e.g. dissemination and evaluation of good practices jointly with the Haute Autorité de Santé); participation in monitoring of nursing demography and production of statistical data; advisory role to the Ministry of Health, etc. (2)</t>
    </r>
  </si>
  <si>
    <t>(1) Ministère des Affaires Sociales et de la Santé. DREES – La profession de sage-femme: constat démographique et projections d’effectifs. DREES, 2012
(2) Ordre National des Infirmiers</t>
  </si>
  <si>
    <t>There is a regulatory body of practice for nurses: the Hungarian Chamber of Healthcare Professionals ; It has a code of ethics, but it is not possible to assess if the body is responsible for surveillance of practice and discipline (the statutes are in Hungarian)</t>
  </si>
  <si>
    <t>2013; (http://www.meszk.hu/info.aspx?sp=4 - in hungarian)</t>
  </si>
  <si>
    <t xml:space="preserve">Nursing Council regulates nursing practice and reports to the General Directorate of professions.  CPE - Comisión Permanente de Enfermería depends on the Secretary of Healh and is the official regulatory body. No more evidence.
There is a code of ethics.
The General Directorate of Professions is responsable for the survaillance of practice of all professions through reports of the professional councils.  </t>
  </si>
  <si>
    <t xml:space="preserve">OPS -Serie Recursos Humanos para la Salud No. 56. “Regulación de la Enfermería en América Latina”.
Washington, D. C.: OPS (2011).
</t>
  </si>
  <si>
    <t>The Norwegian Nursing Organisation (NNO) works both as a professional council and as a union. Registration is not mandatory. (1)
The NNO is responsible for developing guidelines for nursing ethics, but it is unclear who ensures surveillance of practice. (1)</t>
  </si>
  <si>
    <t xml:space="preserve">(1) Norwegian Nurses Organisation – The Norwegian Nurses Organisation’s (NNO’s) objectives, statement of principles, constitution etc. 2008-2011. </t>
  </si>
  <si>
    <t>The DGHA deals with complaints about technical quality issues, using protocols and a code of conduct developed for this purpose. Inspection tends to focus on code of conduct and not on techincal aspects of the profession.</t>
  </si>
  <si>
    <t xml:space="preserve">There is a regulatory body of professional practice (Colegio de Enfermeros) with a code of ethics, surveillance of practice and exercise of discipline </t>
  </si>
  <si>
    <t xml:space="preserve">As the nursing arm of the Professional Regulation Commission, the Board of Nursing (BON), a professional regulatory body under the general control and supervision of the Professional Regulation Commission (PRC) of the Philippines,  is responsible for monitoring and regulation of nurse licensure, in addition to establishing standards for the profession as a whole. It has a Code of Ethics and exercises discipline. </t>
  </si>
  <si>
    <t xml:space="preserve">2002; (Nursing Law 2002). </t>
  </si>
  <si>
    <t>There is a National Nursing Association (Association Nationale des Infirmiers et Infirmières d’Etat du Sénégal - ANIIDES), whose aims include: gathering all nurses in Senegal in order to coordinate their professional efforts to better serve the population; the safeguard and promotion of the moral interests of its members; the protection of the rights of nurses by ensuring the fulfillment of their obligations; the creation of a professional identity for nurses; participating in the development and evaluation of health policy in Senegal. However, its competencies are unclear (ANIIDES). (1)
It is a voluntary association not a Nursing Council.</t>
  </si>
  <si>
    <t xml:space="preserve">(1) Association Nationale des Infirmiers et Infirmières d’Etat du Sénégal (ANIIDES) - Présentation </t>
  </si>
  <si>
    <t>SANC - Nursing Act 2005.
There is a Professional misconduct report, last in 2008 . SANC conducts inspections and investigations of nursing education institutions, nursing education programmes, and health establishments, in order to ensure compliance with the Nursing Act, 2005, and to report on non-compliance;</t>
  </si>
  <si>
    <t>The Nursing Act, 2005</t>
  </si>
  <si>
    <t xml:space="preserve">
All nurses must be registered in their local Provincial College of Nurses. From 2001, registration is the responsibility of the General Council of Nursing. The registration can be transferred to other regions. The statute organising the College of Nurses implements this obligation in article 7. Article 9 of the statute makes clear the conditions for access to the College.
No evidence on surveilance of practice or exercise of discipline. Only for code of ethics.</t>
  </si>
  <si>
    <r>
      <t xml:space="preserve">National Nursing Research Unit-Kings College London. </t>
    </r>
    <r>
      <rPr>
        <i/>
        <sz val="12"/>
        <color indexed="8"/>
        <rFont val="Calibri"/>
      </rPr>
      <t xml:space="preserve">Nursing education and regulation: international profiles and perspectives. </t>
    </r>
    <r>
      <rPr>
        <sz val="12"/>
        <color indexed="8"/>
        <rFont val="Calibri"/>
        <family val="2"/>
      </rPr>
      <t>October 2007</t>
    </r>
  </si>
  <si>
    <t>There is a regulatory body of professional practice with competencies 2) code of ethics and 3) exercise of discipline, but  no evidence was found regarding “surveillance of practice”</t>
  </si>
  <si>
    <t>https://www.ncsbn.org/2632.htm</t>
  </si>
  <si>
    <t xml:space="preserve">What is the available evidence on the regulatory mechanisms for Nurses (grading)? </t>
  </si>
  <si>
    <t>REG_22C</t>
  </si>
  <si>
    <t>YELLOW: There is a regulatory body of professional practice (Ordre National des Infirmiers) with competencies in 2) Code of Ethics; 3) Exercise of discipline. It is not clear whether it is fully functional.</t>
  </si>
  <si>
    <t>Ordre National des Infirmiers - Rôles et missions</t>
  </si>
  <si>
    <t>YELLOW:There is more than one regulatory body of professional practice (Norwegian Board of Health, Norwegian Nursing Association) with competencies in 2) code of ethics and 3) exercise of discipline (through the Council for Nursing Ethics). No evidence of active surveillance of practice.</t>
  </si>
  <si>
    <t xml:space="preserve"> (http://www.cep.org.pe/beta/) and (http://www.bvsde.paho.org/bvsacd/cien/enfermeria.pdf)</t>
  </si>
  <si>
    <t>RED: There is no regulatory body of professional practice for nurses</t>
  </si>
  <si>
    <t xml:space="preserve">What is the available evidence on the licensing mechanisms for Nurses? </t>
  </si>
  <si>
    <t>REG_23A</t>
  </si>
  <si>
    <t>Indian Nursing Council. (1)
Established under the Indian Nursing Act 1947, the Indian Nursing Council is responsible for maintaining and monitoring the standards of nursing education, overseeing the qualifications, registration, and professional conduct of nurses. The Council recognizes qualifications from institutions that are included in the Schedule of the Act and individuals with recognized qualification are eligible for enrolment into the State register. The Act also allows Indian citizens holding a qualification, which entitles him or her to be registered with any Council of Nursing or Midwifery in any foreign country, with the approval of the Council, be enrolled in any State register. The Indian Nursing Act permits individuals who are not citizens of India to be employed as a nurse, midwife, auxiliary nurse-midwife, teacher or administrator in any hospital or institution situated in any State for purposes of teaching, research or charitable work provided that his or her practice is limited to the specified hospital or institution. The individual may, with the approval of the President of the Council, also be temporarily enrolled in the State register for a period specified in this regard in the order issued by the President of the Council. (2)</t>
  </si>
  <si>
    <t>1) Indian Nursing Council, Indian Nursing Council: Aims and Functions. Available at: http://www.indiannursingcouncil.org/about-indian-nursing-council.asp?show=about-aim [Accessed June 1, 2013].
2) Public Health Foundation of India, 2011. India Mobility of Health Professionals,</t>
  </si>
  <si>
    <t>Powers and duties of NNC:  To determine the qualifications of the nursing professionals and to issue certification to the qualified nursing professional after registering his /her name in the registration book; (1)
A Nursing professional having minimum qualification as prescribed and desirous of carrying on nursing profession shall be required to file an application to the council as prescribed for registration of his/her name in the registration -book.  The registration certification issued by this council shall remain valid for six years from the data of registration of name.Provided that the registration certificate issued by this council shall remain valid for a period of one year in the case of foreign nurse. A person who carries on nursing professional without getting his/her name registered with Nepal Nursing Council shall be punished with a fine not exceeding three thousand Rupees or with imprisonment up to six month or with both . (2).</t>
  </si>
  <si>
    <t>1)Nepal Nursing Council, 2013. Nepal Nursing Council: Power, Functions and Duties. Available at: http://www.nnc.org.np/power.php [Accessed July 17, 2013].
2) Nepal Nursing Council, 2013. Registration. Available at: http://www.nnc.org.np/register.php [Accessed June 17, 2013].</t>
  </si>
  <si>
    <t>BNC responsible for registration of nurses. Renewed every 5 years. There is no continuing education requirement (1)
BNC does not have any mechanism to identify or take any action against unregistered nurses who graduate from formal nursing institutes of the country. Also the number of expatriate nurses working in Bangladesh without any registration with the BNC is unknown. (2)</t>
  </si>
  <si>
    <t>1)Dawson, A. et al., 2011. Human Resources for Health in maternal, neonatal and reproductive health at community level: A profile of Bangladesh, Sydney: Human Resources for Health Knowledge Hub, UNSW; Burnet Institute.
2) Bangladesh Health Watch 2010, Bangladesh Health Watch Report 2009: How Healthy is Health Sector Governance?</t>
  </si>
  <si>
    <t>To become a public health nurse, midwife or nurse in Japan, it is essential to complete a required curriculum at an educational institution set forth by law, pass a national examination that can be taken once a year, and obtain a license granted by the Minister of Health, Labour and Welfare. Foreign nursing personnel who wish to work in Japan are required to take Japan’s national nursing examination to obtain a Japanese license because nursing licenses obtained overseas are not accepted. Japanese nursing qualification doesn’t have any renewal system, and lasts for the rest of their lives. However, dispositions including the rescission of a license may be rendered as grounds for disqualification set forth by the law or in case of acts that compromise dignity.</t>
  </si>
  <si>
    <r>
      <t xml:space="preserve">Japanese Nursing Association, 2011. </t>
    </r>
    <r>
      <rPr>
        <i/>
        <sz val="12"/>
        <rFont val="Calibri"/>
      </rPr>
      <t>Nursing in Japan</t>
    </r>
    <r>
      <rPr>
        <sz val="12"/>
        <rFont val="Calibri"/>
        <scheme val="minor"/>
      </rPr>
      <t>, Japanese Nursing Association.</t>
    </r>
  </si>
  <si>
    <t>1) Transitional Islamic Government of Afghanistan Ministry of Health. (2003). National Policy On Human Resources Development for Health (pp. 1–10). Kabul. Retrieved from http://www.msh.org/afghanistan/pdf/CD/HRD_Policy.pdf</t>
  </si>
  <si>
    <t>National Assembly of Nicaragua, 2011. Ley No. 760: Ley de la Carrera Sanitaria.</t>
  </si>
  <si>
    <t xml:space="preserve">Each Agency responsible for ensuring that eligible members of their profession either trained locally or abroad are registered before they are allowed to practice in the country. Some of the councils requiere to show evidence of participating in relevant continuing professional development programmes before their members are re-registered. </t>
  </si>
  <si>
    <t>a) Private services must be licensed and registered with the MOH. 
b)There is no license system. If one complete prescribed curriculum and pass the graduation exam one can be a nurse.</t>
  </si>
  <si>
    <t>a) WHO and Ministry of Health. (2012). Health Service Delivery Profile: Cambodia.
b) JICA Cambodia. (2010). The project for Strengthening Human Resource Development system for Co-medical. Newsletter of JICA HRD Project, 5.</t>
  </si>
  <si>
    <t xml:space="preserve">A) License. Two levels of licenses are available for the licensing examination. First class licenses will be issued to professional nurses who graduate form a 4- year program and the second class license will be issued to technical nurses who graduate form a 2- year program.
B) All graduate nurse-midwives or nurses from accredited nursing schools who pass the national licensing examination will be registered and given a license to practice from the Nursing Council. The Nursing and Midwifery Council requires renewal of the license every 5 years, requirement for renewal is 50 hours of continuing education. All licenses will be signed by the General Secretary and President/Vice-President of the Council.
C) Since 2002: relicensing for all registered nurses every five years, where 50 credits of CNE are required or an examination in 8 subjects. Since 2003, there is a national license examination for all medical graduates to gain professional practice license. </t>
  </si>
  <si>
    <t>A) JICA Cambodia, 2010. The project for Strengthening Human Resource Development system for Co-medical. Newsletter of JICA HRD Project, 5.
B) Thailand Nursing and Midwifery Council, About TNC (Thailand Nursing and Midwifery Council). , pp.1-9. Available at: http://www.tnc.or.th/en/content/content-135.html [Accessed July 19, 2013].
C) WHO, 2013. Human resources for health, universal health coverage and the post-2015 development agenda: fostering equity and effective coverage (Bulletin).</t>
  </si>
  <si>
    <t>The Nursing Council of Kenya regulatory role requires that standards are adhered to in all aspects of nursing and that the retention of nurses is based on Continuing Professional Development. The Council has therefore stipulated the number of hours of CPD that nurses must accumulate to allow for re-licensure. The Council is responsible to the public for safe practice and in that regard, ensures that nurses are prepared to be ready for practice. Nursing graduates are licensed and re-certified (based on CPD and satisfactory report) to practice either as certificate nurses, diploma or degree nurses. The Directorate of Personnel Management policy on CPD requires all professionals to have a minimum of 5 days training per year (OP circular of 15/2/2006). This translates to forty (40) hours per year.</t>
  </si>
  <si>
    <t>Nursing Council of Kenya, 2012. Continuing Professional Development Framework ( CPD ) for Nurses in Kenya.</t>
  </si>
  <si>
    <t>No examination is required for nurses. However, same document: Graduates of medical and health-related programmes have a 1-year probationary period, after which they can take licensing examinations. If they pass their examinations, they are “licensed”— eg, as doctors, assistant doctors, nurses, pharmacists, etc.  In 2003, the Ministry of Health issued a circular to declare that people who pass the primary nursing major professional qualification examination will acquire nursing qualification at the same time.(1)</t>
  </si>
  <si>
    <t>Under the Nurses, Midwives and Nurse Practitioners Act 1982 (UoSP 1998), registration is administered by the Director of Nursing Services as the Registrar of the Nurses, Midwives and Nurse Practitioners Board. Registration is lifelong and follows the completion of a three-year Diploma or Certificate of Nursing. (1)
Fiji Nursing Council issues, supends and revokes annual nursing licenses; decides on continuing professional requirements to be met to for obtaining or renewing a nursing license. (2)</t>
  </si>
  <si>
    <t>1) Dawson, A. et al., 2011. Human resources for health in maternal, neonatal and reproductive health at community level. A profile of Fiji, Sydney: Human Resources for Health Knowledge Hub and Burnet Institute.
2)Government of Fiji. Nursing Decree No. 41 of 2011. 2011.</t>
  </si>
  <si>
    <t>The quality of midwifery service provision will be assured by a legal and or regulatory framework including registration and certification or licensing and standardization of curricula and accreditation of midwifery education and trainings institutes. Midwives will work according to standards of practice aided by supportive supervision (3)
The Council for Allied Health Professions is dealing with the registration and licensing of nurses, midwives, etc. (all the health workforce but doctors, pharmacists and dentists). (1) A licence is required to practise midwifery (2)</t>
  </si>
  <si>
    <t xml:space="preserve"> FMOH. National Human Resources for Health Strategic Plan for Sudan 2012-2016. Khartoum, Federal Ministry of Health, Government of Sudan. Directorate General of Human Resources for Health Development, 2012. (2)
UNFPA. State of the World’s Midwifery: Delivering Health, Saving Lives. New York, United Nations Population Fund, 2011. (2)
FMOH. National Strategy Document For Scaling-up Midwifery in the Republic of the Sudan. Khartoum, Federal Ministry of Health, Republic of Sudan, 2010.n (3)</t>
  </si>
  <si>
    <t>License of Nursing Practice, hereinafter called SIPP is a written document given to a nurse to practice nursing individually and/or collectively.</t>
  </si>
  <si>
    <t xml:space="preserve">The Council shall have the power to do all such things as are necessary for or conducive or incidental to, the management and administration of the affairs of the Council.  (a) to register a person, who has obtained a certificate of general nursing issued by the Director-General of Health Services or, a certificate of general nursing issued by a recognized teaching institution in or outside Sri Lanka and approved by the Director-General of Heath Services having regard to the curriculum and standard of training at such institution, as a nurse ;
</t>
  </si>
  <si>
    <t xml:space="preserve">There are mandatory licensing process for all health professionals (physician, nursing, midwifery dentist and pharmacist) to practice that includes re-licensing (within 1years) based on evidence of relevant continuous professional development. </t>
  </si>
  <si>
    <t>http://www.health.gov.au/internet/main/publishing.nsf/Content/work-nras and http://www.medicalboard.gov.au/Registration-Standards.aspx</t>
  </si>
  <si>
    <t xml:space="preserve">Must come from an Brazilian accredited training program or  ask a diploma revalidation. The licensing procedure is sanctioned according to standards established by the particular professional association.  There is NO evidence of a mechanism renew to ensure continuous professional development. </t>
  </si>
  <si>
    <t>http://revalide.com.br</t>
  </si>
  <si>
    <t>Doctors, Nurses, Dentists and Pharmacists need to register in the corresponding board of professional register</t>
  </si>
  <si>
    <t>By the the Ministry of Health and Population (MoHP) once  registered at the Egyptian Nursing Syndicate</t>
  </si>
  <si>
    <t>On completion of training, nurses, midwives and specialist community public health nurses (mainly health visitors, school nurses and occupational health nurses) must register with the Nursing and Midwifery Council.
Re-registration with the Nursing and Midwifery Council is required every three years; nurses must undertake a minimum of five days or equivalent of learning activity every three years and maintain a personal professional profile containing details of their professional development. Nurses and midwives are required to maintain registration by engagement in the ‘Prep’ process which requires 450 hours of registered practice and 35 hours of learning activity (continuing professional development) in the previous three years. The practice standard can be met through administrative, supervisory, teaching, research and managerial roles as well as providing direct patient care.
The Nursing and Midwifery Council is also responsible for specifying standards of proficiency for nurses, midwives and specialist community public health nurses.
.</t>
  </si>
  <si>
    <t xml:space="preserve">Seán Boyle: United Kingdom (England): Health system review.
Health Systems in Transition, 2011; 13(1):1–486.
</t>
  </si>
  <si>
    <t>Registration by the National Nursing Council (Ordre national des infirmiers created in 2006; Act 2006-1668 of 21 December 2006) is granted after graduation and is valid for life. (1)
Continuous professional development is mandatory for nurses and the National Nursing Council supports nurses in these activities by circulating rules for good practice and organising the evaluation of said activities, jointly with the National Health Authority. (2)
There is no re-licensing procedure.</t>
  </si>
  <si>
    <t>(1) WHO. European Observatory on Health Systems and Policies - France: Health System Review. 2010.
(2) Ordre National des Infirmiers</t>
  </si>
  <si>
    <t>Health professionals have to be registered in the Office of Health Authorisation and Administrative Procedures (EEKH) to be licensed to practice. It is necessary to re-license in cycles of 5 years.</t>
  </si>
  <si>
    <t xml:space="preserve">2013; EEKH (http://www.eekh.hu/index.php) </t>
  </si>
  <si>
    <t>In order to practice, a diploma through an authorized education provider is necessary (Mandatory since 1945).  COMCE (Consejo Mexicano de Certificación de Enfermeria) and COMLE (colegio Mexicano de Licenciados en Enfermería) both are the entities responsible for certificating nurses and monitor their practice.
No evidence on re-licensing requirements or CPD.</t>
  </si>
  <si>
    <t>OPS -Serie Recursos Humanos para la Salud No. 56. “Regulación de la Enfermería en América Latina”.
Washington, D. C.: OPS (2011).</t>
  </si>
  <si>
    <t>The authority to give authorisation and licences to health care personnel lies with the Norwegian Registration Authority for Health Personnel (SAK). (1)
Nurses can either obtain: a) Authorisation - granted to applicants who have successfully completed their nurses' training. b) License - represents permission to work as a general nurse, but under certain conditions. The validity of a license can be restricted in terms of duration, locality, specific tasks, etc. and can only be granted after a concrete assessment of whether the licencee is deemed capable of practising her/his profession responsibly. (2)
The Ministry of Education and Research regulates nursing education. The Ministry of Health and Care Services issues the license for practice as a Registered Nurse after an approved Bachelor Degree. (3)</t>
  </si>
  <si>
    <t>(1) International Council of Nurses – Contact Information Sheet: Norway
(2) Norwegian Registration Authority for Health Personnel (SAK)
(3) King’s College London, National Nursing Research Unit – Nursing education and regulation: international profiles and perspectives. 2007</t>
  </si>
  <si>
    <t>The Ministry of Health has established the Oman Nursing &amp; Midwifery Council (ONMC)  in 2001 . ONMC has the authority to license nursing and midwifery practitioners. Oman Medical Specialty Board (OMSB) is the regulatory body responsible for promoting, regulating and accrediting CPD activities for all health care professionals. 3 years cycle and minimum 60 credits, essential for re-licensing and renewal of contract (for expatriates).</t>
  </si>
  <si>
    <t>The licensure exams for nurses are administered by the Board of Nursing ; registration is for life, and there is no continuous professional development mandatory procedure. There is no evidence of active surveillance of practice.</t>
  </si>
  <si>
    <t>2002;  (Nursing Law, 2002)</t>
  </si>
  <si>
    <t>A nursing State diploma is granted at the end of the nursing studies and after successfully completing a final certification exam. The Ministry of Health defines how this exam is organised each year. (1)
Regulatory and licensing specifications for nurses concern mostly private practise, where nurses must obtain authorisation to practise. (2)</t>
  </si>
  <si>
    <t>(1) Ministère de la Santé et de la Prévention – Programme de Formation de l’Infirmier au Sénégal. Mars 2010
(2) USAID; Ministère de la Santé et de la Prévention – Evaluation du Système de Santé au Sénégal. 2009</t>
  </si>
  <si>
    <t>SANC is the responsible body for licensing. Process is under reform because recently new nurses qualifications were created. These qualifications are aligned to the new higher education framework and Council is currently developing the regulations, policies and guidelines for the programmes. There is no formalised and regulated CPD system for nurses and midwives.</t>
  </si>
  <si>
    <t>In order to work as a health professional, on solo basis or as a member of an organization, candidates must officially graduate and follow the regulations  established by the corresponding corporative professional organization. In the case of nurses, registration is the responsability of the General Council of Nursing, and they all must be registered in their local College in order to practice.
No evidence on re-licensing requirements of CDP.</t>
  </si>
  <si>
    <t>HIT Spain, 2010</t>
  </si>
  <si>
    <t>There is a mandatory licensing process for the health professional but there is no requirement to demonstrate continuous professional development. ”In 2000, NCBSN launched a new initiative to expand the mobility of nurses as part of our nation's health care delivery system. The Nurse Licensure Compact (NLC) allows nurses to have one multistate license, with the ability to practice in both their home state and other party states.” https://www.ncsbn.org/nlc.htm  Requirements: https://www.ncsbn.org/12_ULR_table_adopted.pdf</t>
  </si>
  <si>
    <t>https://www.ncsbn.org/nlc.htm</t>
  </si>
  <si>
    <t xml:space="preserve">What is the available evidence on the licensing mechanisms for Nurses (grading)? </t>
  </si>
  <si>
    <t>REG_23C</t>
  </si>
  <si>
    <t>YELLOW: There is an obligatory licensing process for nurses, and although there is no requirement to re-license, continuous professional development is mandatory.</t>
  </si>
  <si>
    <t>YELLOW: There is an obligatory licensing process for health professionals to practice, but no evidence found  as to the requirement to re-license, nor to demonstrate continuous professional development.</t>
  </si>
  <si>
    <t>Insufficient evidence found</t>
  </si>
  <si>
    <t xml:space="preserve">What is the available evidence on the accreditation of educational institutions for Midwives? </t>
  </si>
  <si>
    <t>REG_31A</t>
  </si>
  <si>
    <t>Midwifery education programmes are accredited, by the Indian Nursing Council</t>
  </si>
  <si>
    <t>Indian Nursing Council, Indian Nursing Council: Aims and Functions. Available at: http://www.indiannursingcouncil.org/about-indian-nursing-council.asp?show=about-aim [Accessed June 1, 2013].</t>
  </si>
  <si>
    <t>Midwifery education programs are accredited, but no data available on the organism responsible. (1)</t>
  </si>
  <si>
    <t>1) UNFPA, 2011. State of the World’s Midwifery: Delivering Health, Saving Lives, New York.</t>
  </si>
  <si>
    <t>BNC (see Nurses)</t>
  </si>
  <si>
    <t xml:space="preserve">There is evidence that at least some aspects of midwifery education are regulated, such as the curriculum, number of credits required, years of training. (1)
The MHLW and the MEXT assign institutions.
Japan Institute of Midwifery Evaluation (JIME) was recognized by the MEXT as an institution for accreditation of midwifery education since 2008. In order to continue the accreditation status, the evaluation should be taken once in every five years. (2)
Available only in Japanese:
http://www.josan-hyoka.org/evaluate.html
</t>
  </si>
  <si>
    <t>1) Japanese Nursing Association. (2011). Midwifery in Japan. doi:10.1007/SpringerReference_44367
2) Personal communication from Masa Jimba, University of Tokyo.</t>
  </si>
  <si>
    <t>Evidence that there is a lack of accreditation systems  - The institutes at pre-service production stage still adopt traditional curriculum that need major modernization and reform in addition to ensuring a functioning quality assurance (accreditation) system. Work is ongoing to ensure courses run by GIHS and MoHE are accredited. However, private institute courses are not accredited. Currently the Ibu ali Sina Balkhi Institute, Afzal Asas Institute and Nangarhar Science Institute run training courses for about 700 students a year in Kabul (nurses, midwives, and dental/laboratory/pharmacy technicians), but their courses have not been assessed according to established standards or accredited – This is required urgently. (1)
Jphiego has supported the Afghanistan National Midwifery and Nursing Education accreditation Board to accredit 23 of the 34 midwifery education programs. (2)
The National Midwifery Education accreditation Board was formed to guide the establishment, performance and accreditation of all midwifery programmes in the country, both governmental and non-governmental. It is composed of nine members, four from the MOPH and five from outside the MOPH, and is meant to diffuse the decision-making process for establishing and accrediting a midwifery school. NGOs and the MOPH agreed that they would only hire new midwives who graduate from accredited programmes. Donors are required to provide new financial support solely to midwifery programmes that have achieved accreditation or provisional accreditation. For a period of time, graduates from accredited schools would also be exempt from the national licensing examination for midwives, and are automatically given their midwifery licence and their national health worker identification card. accreditation is optional (3)</t>
  </si>
  <si>
    <t>1) MoPH Afghanistan, 2011. Afghanistan National Health Workforce Plan 2012-16. Draft Version - 2, Kabul.
2)Jhpiego, 2009. Jhpiego in Afghanistan,
3)Smith, J.M. et al., 2008. Establishment of an accreditation system for midwifery education in Afghanistan: maintaining quality during national expansion. Public Health, 122, pp.558–67.</t>
  </si>
  <si>
    <t xml:space="preserve">The Federal Ministry of Education and regional education bureaux are responsible for the accreditation of private, degree, diploma and lower-level training institutions and programmes. Criteria set by the Federal Ministry of Education apply to student registrations in all health training institutions (public and private). (1)
Midwifery education programmes are accredited (2).
accreditation systems are ineffective (3)
</t>
  </si>
  <si>
    <t>1) Africa Health Workforce Observatory, 2010. Human Resources for Health Country Profile: Ethiopia, AHWO.
2)UNFPA, 2011. State of the World’s Midwifery: Delivering Health, Saving Lives, New York. Available at: http://www.unfpa.org/sowmy/report/home.html.
3) Gaym, A. et al., 2008. National Situational Analysis of Pre-Service Midwifery Training in Ethiopia, Addis Ababa: WHO.</t>
  </si>
  <si>
    <t xml:space="preserve"> There is no agency in the country responsible for the accreditation of the educational institutions, althoug it is recognized as a goal to be achieved (at 70% by the 2015) by the MINSA. (1,2)</t>
  </si>
  <si>
    <t>MINSA, 2012. Medicion de las metas regionales de recursos humanos para la salud 2011-2015 en Nicaragua, Managua: Ministerio de Salud, Direccion de Recursos Humanos, Gobierno de Nicaragua. (1)
UNFPA, 2011. State of the World’s Midwifery: Delivering Health, Saving Lives, New York: United Nations Population Fund. Available at: http://www.unfpa.org/sowmy/report/home.html. (2)</t>
  </si>
  <si>
    <t xml:space="preserve">
The MOH has initiated a process for accrediting its pre-service training institutions with the National accreditation Board since 2003. The process is ongoing
Health Professionals are regulated by specific regulatory bodies established by law with clear mandates to accredit the respective training institutions that produce the relevant cadres according to laid down criteria. The criteria used for accrediting training institutions include but are not limited to: availability and quality of clinical and practical training sites. 
The Nursing and Midwifery Council of Ghana supervises the training of Nurses and Midwives in the various Nursing and Midwifery Training Institutions.
</t>
  </si>
  <si>
    <t>Midwifery education programmes are accredited</t>
  </si>
  <si>
    <t>UNFPA. (2011). State of the World’s Midwifery: Delivering Health, Saving Lives (pp. 1-166). New York. Retrieved from http://www.unfpa.org/sowmy/report/home.html</t>
  </si>
  <si>
    <t xml:space="preserve">A)Students graduate from accredited schools will be allowed to apply for licensing examination.
B) In addition to curriculum are reviewed every 3- 5 years, there are some
accreditation mechanisms for educational accreditation in place at all process, curriculum development, curriculum implementations, and educational outcomes. Generally, before curriculum implementation, each curriculum is approved by university councils and professional councils based on the set criteria. During the learning and teaching process, the process is approved regularly by the Office for National Education Standard and Quality Assessment – an independent body.
C) Nursing and Midwifery Council is responsible for accrediting the pre-registration programs, continuing education, training and graduate programs. Nursing and Midwifery Curriculum and the program shall be approved by the University Council before sending to Nursing and Midwifery Council for approval. If approved, it will be sent to the Higher Education Office of the Ministry of Education for approval and recognition. For the new institutions, Nursing and Midwifery Council will conduct an audit for the readiness of the institutions according to criterior and standards of accreditation before opening or starting admitting students.For accreditation process, this will start by reviewing of self-study report submitted by all nursing institutions including curriculum. Site visit to clarify, verify and amplify program materials written. Teacher-student ratio, qualifications of nurse teachers, curriculum component, teaching-learning process, hospitals and communities for practice and evaluation process, learning equipments and materials, libraries: (books and journals, audio-visual, computers) will be explored and assessed. If meet requirements, TNC will grant the accredition (1 to 5 years according to standards). Recommendations for further development will be offered by the assessor team. Every year, each nursing institution shall conduct an internal audit which requires external expertise or school networks. Students graduate from accredited schools will be allowed to apply for licensing examination. Every 5 years the Office for National Education Standards and Quality Assurance (Public Organization) will conduct an assessment of the quality and standards of all education institutions for approval.
D)  Healthcare accreditation Institute (Public Organisation) established by Law, responsible for quality improvement and accreditation, reaccreditation medical institutes. (Since 2009). </t>
  </si>
  <si>
    <t>A) Thailand Nursing and Midwifery Council, About TNC (Thailand Nursing and Midwifery Council). , pp.1-9. Available at: http://www.tnc.or.th/en/content/content-
B) WHO, 2010. Human Resources for Health Country Profile: Thailand.
C) Thailand Nursing and Midwifery Council, About TNC (Thailand Nursing and Midwifery Council). , pp.1-9. Available at: http://www.tnc.or.th/en/content/content-135.html [Accessed July 19, 2013].</t>
  </si>
  <si>
    <t>A) The Nursing Council of Kenya (NCK) is a statutory body of the Ministry of Health established under an Act of Parliament (The Nurses Act) Cap. 257 of the
Laws of Kenya to make provision for the training, registration, enrolment and licensing of nurses, to regulate their conduct, and to ensure their maximum participation in the health care of the community and for related purposes.
B) The Nursing Council of Kenya performs two forms of accreditation:
i. Institutional accreditation: Refers to the quality and integrity of the whole institution, assessing the achievement of the institution in meeting its own stated goals.
ii. Professional/specialized accreditation: Limited to a program of study in professional or occupational fields.
Any school, college or institution conducting a nursing education program for the purpose of preparing individuals to be awarded with certificates, diploma or degree in nursing is required to seek approval from the Nursing Council of Kenya. Such approval shall consist of:
i. Initial approval: Official recognition granted for a new program after the Council conducts a visit to the institution to ascertain its readiness to admit students.
ii. Renewal: Done upon expiration of the initial approval (after 5 years). The Council shall conduct an evaluation visit to ensure that the institution meets the set standards.
Institutions desiring to conduct training of nurses are required to apply in writing to the Nursing Council of Kenya and provide documented evidence in line with the guidelines pertaining to:
i. The program they intend to offer
ii. The physical training facility in place</t>
  </si>
  <si>
    <t>Institutions are accredited by the Ministries of Education based on the advice of the national nursing health professions group. There is no international accreditation of nursing schools</t>
  </si>
  <si>
    <t>Midwifery education programmes are accredited.</t>
  </si>
  <si>
    <t>A) To ensure the quality of education, the education institutions must be accredited. The accreditation of non-poltekkes institution is undertaken by BAN-PT (The National accreditation Body for Higher Education). While accreditation of Poltekkes undertaken by Center for Health Workforce Education (Pusdiknakes) under MoH. In the near future accreditation of all education institutions will be conducted by BAN-PY only. BAN-PT is supposed to accredit public and private institution with 3 years education and above. The accreditation process also involved The Association of Medical Education Institutions (AIPKI), IBI, PPNI and others professional association. Both Pusdiknakes and BAN-PT are currently working to improve accreditation procedures.
B) As of 2012, all midwifery schools will need to be accredited by the National accreditation Board.</t>
  </si>
  <si>
    <t>A) WHO. Human Resources for Health Country Profile: Indonesia. Manila, World Health Organization Regional Office for South-East Asia, 2011.
B) UNFPA. State of the World's Midwifery: Delivering Health, Saving Lives. New York, United Nations Population Fund, 2011.</t>
  </si>
  <si>
    <t xml:space="preserve">Training schools of the Ministry of Health are not accredited. accreditation is not seen as a priority. The mechanism for accreditation has not been initiated in any school or training institution under the Ministry of Health and there are no policies for accreditation of the training institutions. accreditation body for universities is functioning under the University Grants Commission (UGC) is available. There are no specific policies for management of training centre. Policies on a system of accreditation of professionals need review, no policies for accreditation of institutions, however such is mentioned in the Private Medical Institutions Bill. </t>
  </si>
  <si>
    <t>Midwivery education programs are accredited but it does not specify by who.</t>
  </si>
  <si>
    <r>
      <t xml:space="preserve">2008; UNFPA, 2011. </t>
    </r>
    <r>
      <rPr>
        <i/>
        <sz val="12"/>
        <rFont val="Calibri"/>
        <scheme val="minor"/>
      </rPr>
      <t>State of the World Midwifery</t>
    </r>
    <r>
      <rPr>
        <sz val="12"/>
        <rFont val="Calibri"/>
        <scheme val="minor"/>
      </rPr>
      <t>, Available at: http://www.unfpa.org/sowmy/report/home_es.html.</t>
    </r>
  </si>
  <si>
    <t xml:space="preserve">There is accreditation procedure performed by Instituto Nacional de Estudos e Pesquisas Educacionais Anísio Teixeira, Ministério da Educação </t>
  </si>
  <si>
    <t xml:space="preserve">No evidence found </t>
  </si>
  <si>
    <t>The system of Higher Education is co-ordinated central agencies, among which is the Hungarian Accreditation  Committee that is in charge of organizing the accreditation process. There are accreditation procedures that have to be followed and a list of accredited universities and colleges</t>
  </si>
  <si>
    <t>Midwives accreditation system is included in the mechanisms for nurses. No evidence on accreditation specifically of midwives education institutions.</t>
  </si>
  <si>
    <t>Same as nurses. MoEsRsFC- authorizes the creation of institutions. MoH has launched a project to develop an accreditation system.</t>
  </si>
  <si>
    <t>The Norwegian Agency for Quality Assurance in Education (NOKUT) is responsible for quality assurance at the national level. It is the controlling authority for educational activity at all Norwegian universities, special field universities, university colleges and institutions with single accredited higher education programmes. Through an evaluation procedure NOKUT decides on the recognition of the institutions’ internal quality assurance systems and carries out checks to see if their educational provision meets national quality standards. 
As of 1 January 2002 accreditation is mandatory and universal for all higher education institutions and programmes. Accreditation is not limited to a specified period of time but will be considered as valid until explicitly revoked, following an assessment. (1)</t>
  </si>
  <si>
    <t>(1) Norwegian Agency for Quality Assurance in Education (NOKUT) - Quality assurance of Norwegian higher education</t>
  </si>
  <si>
    <r>
      <t xml:space="preserve">The accreditation procedures for all educational and training programmes and institutions are carried out by </t>
    </r>
    <r>
      <rPr>
        <i/>
        <sz val="12"/>
        <color indexed="8"/>
        <rFont val="Calibri"/>
      </rPr>
      <t>Sistema Nacional de Evaluación, Acreditación y Certificación de la Calidad Educativa</t>
    </r>
    <r>
      <rPr>
        <sz val="12"/>
        <color indexed="8"/>
        <rFont val="Calibri"/>
        <family val="2"/>
      </rPr>
      <t xml:space="preserve"> (SINEACE). There is evidence of implementations challenges.</t>
    </r>
  </si>
  <si>
    <t>The Health Human Resource Development Bureau (HHRDB) is mandated to ensure the quality of training and HRH development at all levels of the health care system. The accreditation procedure is not clear, but there are specific requirements for schools of midwivery (section 14 and 15, Midwivery Law - Philippine midwivery act of 1992)</t>
  </si>
  <si>
    <t>2013; (http://www.hhrdb.doh.gov.ph/ndhrhis/); Midwivery Law - Philippine midwivery act of 1992)</t>
  </si>
  <si>
    <r>
      <t xml:space="preserve">(1) United Nations Population Fund (UNFPA) - </t>
    </r>
    <r>
      <rPr>
        <i/>
        <sz val="12"/>
        <color indexed="8"/>
        <rFont val="Calibri"/>
      </rPr>
      <t>The State of World's Midwifery 2011: Delivering Health, Saving Lives</t>
    </r>
    <r>
      <rPr>
        <sz val="12"/>
        <color indexed="8"/>
        <rFont val="Calibri"/>
        <family val="2"/>
      </rPr>
      <t>. Geneva, 2011
(2) Ministère de la Santé et de la Prévention – Arreté portant validation des programmes de formation de la sage-femme d'Etat, de l'infirmier d'Etàt et de l'Assistant Infirmier. 2010. 
(3) KONE, K. G. – Analyse de la situation des services de soins, du personnel infirmier et du personnel obstétrical dans le système de santé au Sénégal par rapport aux dispositions de la convention n° 149 et de la recommandation n° 157 de l’OIT. Dakar: Organisation Internationale du Travail, 2009
(4) “Sénégal: Le déficit de sages-femmes et le manque de formation en question” [article]. May 5th 2012.</t>
    </r>
  </si>
  <si>
    <t>Same as for nurses.</t>
  </si>
  <si>
    <t>No accreditation system for midwives</t>
  </si>
  <si>
    <t xml:space="preserve">What is the available evidence on the accreditation of educational institutions for Midwives (grading)? </t>
  </si>
  <si>
    <t>REG_31C</t>
  </si>
  <si>
    <t>Geen</t>
  </si>
  <si>
    <t>WHITE</t>
  </si>
  <si>
    <t xml:space="preserve">Yellow? </t>
  </si>
  <si>
    <t>YELLOW: There are accreditation procedures for educational and training programmes and institutions, but evidence suggests there are challenges related with the implementation of these procedures.</t>
  </si>
  <si>
    <t>Green*</t>
    <phoneticPr fontId="0" type="noConversion"/>
  </si>
  <si>
    <t>Red</t>
  </si>
  <si>
    <t xml:space="preserve">What is the available evidence on the regulatory mechanisms for Midwives? </t>
  </si>
  <si>
    <t>REG_32A</t>
  </si>
  <si>
    <t>Midwifery practice is regulated by a government body. 
In India, so far as medical professionals are concerned a legislative framework for their training, registration and regulation exists. Important of these laws are: the Indian Medical Council Act, 1956, the Indian Nursing Council Act, 1947; the Indian Medicine Central Council Act, 1970; the Homeopathy Central Council Act, 1973; and the Pharmacy Act, 1948. Almost all of these laws lay the guidelines to establish regulatory councils at both the National and the State level that set forth uniform educational and qualification standards. These statutory regulatory councils monitor the standards of medical education, promote medical training and research activities, and oversee the qualifications, registration, and professional conduct of doctors, dentists, nurses, pharmacists, and practitioners of other systems of Medicine such as Ayurveda, Yoga, Unani, Siddha and Homeopathy. In addition, each statute establishes a central registry for individuals certified to practice in the field of medicine. Finally, the councils often prescribe standards of professional conduct and determine which actions amount to professional misconduct. (2)</t>
  </si>
  <si>
    <t xml:space="preserve">UNFPA, 2011. State of the World’s Midwifery: Delivering Health, Saving Lives, New York. </t>
  </si>
  <si>
    <t xml:space="preserve">No government body exists to regulate midwifery practices. </t>
  </si>
  <si>
    <t>UNFPA, 2011. State of the World’s Midwifery: Delivering Health, Saving Lives, New York.</t>
  </si>
  <si>
    <t>Midwives and their activities are regulated by the Act on Public Health Nurse, Midwife and Nurse, as well as other related laws, including the Medical Care Law and the Maternal Protection Law.(1)
All health professionals are regulated and licensed by the MHLW, in the Act on Public Health Nurses, Midwives and Nurses since 1948. (2)</t>
  </si>
  <si>
    <t>(1) Japanese Nursing Association. (2011). Midwifery in Japan. doi:10.1007/SpringerReference_44367
(2) Personal communication from Masa Jimba, University of Tokyo.</t>
  </si>
  <si>
    <t>Regional health bureaus have the powers and duties to ensure that professionals who are engaged in public health services in the region operate within the prescribed standards, and supervise the same.
Health and Health Related Regulatory Core Process is designed to effectively monitor the adherence by all health service providers focusing on professional practice, quality of products and premises of service delivery. Regulation of health services will be enhanced by putting in place an independent inspection. This will imply the implementation of the Health Service Regulatory Core Process in order to properly regulate health services and take the necessary corrective measure. This will include regular monitoring of premises, personnel, practices and products to ensure adherence to agreed standards.(1)
A government body regulates midwifery practice (2)</t>
  </si>
  <si>
    <t xml:space="preserve">1) MoH Ethiopia. (2010). Health Sector Development Program IV: 2010/11 -2014/15 (pp. 1–131). Addis Ababa.
2) UNFPA, 2011. State of the World’s Midwifery: Delivering Health, Saving Lives, New York. Available at: http://www.unfpa.org/sowmy/report/home.html. </t>
  </si>
  <si>
    <t>There is no legislation  recognizing midwifery as an autonomous profession; Midwives do not hold a protected title; there is not any government body that regulates midwifery practice. However a recognized definition of a professional midwife exists.</t>
  </si>
  <si>
    <t>Health Professionals are regulated by specific regulatory bodies established by law. Midwives are regulated by the Midwifery and Nursing Council. The Council maintains professional standard and discipline among Nurses and Midwives in the Country and imposes sanctions on those who contravene the regulations or misconduct themselves and removes from the various Registers names of those who may not practice due to ill health. 
With the exception of the Pharmacy practice, regulation of professionals generally has not been impressive and very little monitoring is done due to logistics constraints.</t>
  </si>
  <si>
    <t xml:space="preserve">1) All midwives performing medical professional and para-clinic professional must register with the Midwife Council. The Ministry has a separate policy for the traditional midwives.
</t>
  </si>
  <si>
    <t xml:space="preserve">1) The Royal Government of Cambodia. (2006). Establishment of Cambodian Midwife Council.
</t>
  </si>
  <si>
    <t xml:space="preserve">The objectives of the Nursing and Midwifery Council are: 
1) To regulate the practice of registered nurses ,midwives or nurse - midwives according to the
professional code of ethics.
2) To promote education, service, research and career advancement in the nursing, midwifery or
nursing and midwifery profession.
3) To promote the unity and maintain the dignity of members.
4) To assist , advise ,educate , and disseminate information in relation to scientific knowledge base
nursing , midwifery and public health to the public and the other organizations.
5) To provide consultation and recommendation to the government in relation to the advancement
of nursing, midwifery and towards the achievement of comprehensive health care.
6) To be representative of nurses, midwives, and nurses - midwives in Thailand .
7) To maintain justice and provide welfare to members.
Authorities and responsibilities:
1) Register and issue license for nurses, midwives, and nurses – midwives.
2) Suspend or revoke a nursing, midwifery, or nurse - midwifery license.
3) Approve the nursing, midwifery, or nursing and midwifery curriculum prior to forwarding to The
Ministry of Education.
4) Approve educational programs in nursing, midwifery at the certificate level .
5) Approve training programs in nursing and midwifery.
6) accredit academic institutions that offer educational and training programs specified
in 4 and 5.
7) Approve the degree, certificate equivalent to the degree, certificate or certificate of nursing
specialties and advanced practice nursing.
8) Issue a certificate of specialization or other forms of certification in nursing, midwifery, or
nursing and midwifery.
Professional Standards
Ensuring Standards of Professional Conduct
• Code of ethics and conduct implemented.
• Complaints committee, chaiNO by the general secretary.
• Discipline and conduct committee
• Workforce Standards : Nurse-patient ratio
</t>
  </si>
  <si>
    <t>Thailand Nursing and Midwifery Council, About TNC (Thailand Nursing and Midwifery Council). . Available at: http://www.tnc.or.th/en/content/content-135.html [Accessed July 19, 2013].</t>
  </si>
  <si>
    <t xml:space="preserve">A) Nursing Council of Kenya (NCK) is a statutory body of the Ministry of Health.  It is established under an Act of Parliament (The Nurses Act) Cap. 257 of the Laws of Kenya to make provision for the training, registration, enrolment and licensing of nurses; to regulate their conduct and to ensure their maximum participation in the health care of community and for connected purposes.  Under the Nurses Act Cap 257 Laws of Kenya, the Functions of the Council are: to establish and improve standards of all branches of the nursing profession in all their aspects and to safeguard the interests of all nurses; to establish and improve the standards of professinal nursing and of health care within the community; with the approval of the minister, to make provision for the training and instruction for persons seeking registration or enrolement under the Nurses Act; with the approval of the Minister, to prescribe and regulate syllabi of instruction and courses of training for persons seeking registration or enrolment; to recommend to the minister to prescribe and conduct examinations for persons seeking registration or enrolment; to prescribe badges, insignia and uniforms to be worn by persons registered, enrolled or licensed; to have regard to the conduct of persons registered, enrolled or licensed under the Nurses Act, and to take such disciplinary measures as may be necessay to maintain a proper standard of conduct among such persons; to have regard to the standards of nursing care, qualified staff, facilites, conditins and environment of health institutions, and to take such disciplinary or appropriate measures as may be necessary to maintain proper standard of nursing care in health institutions; to direct and supervise the compilatin and maintenance of registers, rolls and records required to be kept; and to advise the minister on matters concerning all aspects of nursing.  
B) The purpose of NCK regulation is to protect the public by promoting standards of clinical care through training, licensure and enforcement of codes of regulation to be observed by all Nurse fraternity.     </t>
  </si>
  <si>
    <t>Profesional activity of Midwives is regulated by the Nurses, Midwives &amp; Nurse Practitioners Board.
The Nurses, Midwives and Nurse Practitioners Board has guidelines in place for nursing managers
in the public system to submit all relevant complaints against a nurse’s professional conduct for the Board’s deliberation.</t>
  </si>
  <si>
    <t>A midwives professional association does not exist. A government body regulates midwifery practice.
Council for Allied Health Professions (CAHP) is the counterpart council to the SMC entrusted with the responsibility of licensing and registration of nurses, technical and paramedical staff. The council holds both temporary and permanent registries for all categories of allied health workforce. The CAHP works under the remits of the Public Health Act of 1975 and is affiliated to the FMOH and based within its premises. However, there are currently steps to revitalize this council through giving it an autonomous status (similar to the SMC). (2)</t>
  </si>
  <si>
    <t>UNFPA. State of the World’s Midwifery: Delivering Health, Saving Lives. New York, United Nations Population Fund, 2011. (1)
Badr E. Human Resources for Health (HRH) Strategic Work Plan for Sudan (2008-2012). Khartoum, World Health Organization; Federal Ministry of Health, Republic of Sudan, 2007.(2)</t>
  </si>
  <si>
    <t>The current situation with regard to nursing and midwifery provision in Indonesia is, however, further complicated by a number of factors. First, there is no statutory regulatory authority for nurses and midwives, and consequently there are no regulatory standards for education and clinical competence (although work is in progress to develop these authorities). The vast majority of nurses and midwives (60%) have inadequate training and preparation for the role, which creates the potential for substandard care delivery.</t>
  </si>
  <si>
    <t>Hennessy D, Hicks C, Hilan A, Kawonal Y. A methodology for assessing the professional development needs of nurses and midwives in Indonesia: paper 1 of 3. Human resources for health 2006; 4: 8.</t>
  </si>
  <si>
    <t>Midwifery training, accreditation and regulation are under nursing-midwifery councils or under combined medical /health councils. Separate midwifery councils exist only in Afghanistan, Cambodia, Iran, and the Philippines. Except in a few countries such as India, the capacity of councils (nursing or midwifery) is weak. 
According to the Sri Lanka Nurses Council Act (No. 19 of 1988) - Sect 11, the Nurses council has the following powers:  to register a person, who has obtained a certificate of general nursing issued by the Director-General of Health Services as a nurse; to suspend or remove from or restore to the register the name of a registered nurse or to take such other disciplinary action as may be necessary in accordance with the regulations made in that behalf; to make arrangements with the Director-General of Health Services for the inspection of educational institutions which provide courses of study on nursing; to prescribe a code of ethics regulating the professional conduct of nurses.</t>
  </si>
  <si>
    <t>The National Association of Yemeni Midwives (YMA) was established on September 2, 2004. It has financial, administrative, and technical autonomy. The USAID Yemen Partnership for Health Reform (YPHR) project supported its establishment and provided office, equipment, and hired staff. The YMA has 600 members who have actually paid the YRl 1,200 annual registration fee. The YMA aims to promote and strengthen the midwifery profession in Yemen. It seeks to upgrade the RH/FP/MCH skills, professional status, and career opportunities of midwives.
"In 1999, the MOPH decided to reform the current laws regarded health professions and private medical facilities and pharmacies, in order to upgrade the health policy to achieve the objectives of HSR. The following laws were issued:
- The medical council/law. - The medical professions practice law. - The private medical facilities law..
- The counterpart technical profession practice law (draft has not been discussed by Parliament).
The proposed laws regulate the medical and health practice and addressed the requirements of registration, documentation and legal licensing of medical professional practice."</t>
  </si>
  <si>
    <t>A government agency regulates midwivery practice. (1)
The Midwifery Association of Mozambique (APARMO) is a young organization created in 2004. It had 450 members in 2012 who were recruited actively through mobilizations and invitations. APARMO has a small role in in-service training but most of its current activity is representation through affiliation with several international midwifery bodies such as the International Confederation of Midwives (ICM) and the African Midwives Research Network (AMRN). The association is invited to take part in discussions about regulations, career progression and salary revisions and was fully involved in the last revision of the curriculum for mid-level MCH Nurses. However the MoH still plays an important regulatory role for midwifery practice by licensing midwifery professionals including for private practice. APARMO’s potential has increased substantially as in April 2013 they reported around 800 members (personal communication). Despite having received support from several aid cooperation partners (e.g. EU), they are in need of support for organizational development (e.g. developing roles and responsibilities, supporting development of professional standards and regulations, improving information management, etc.). (2)</t>
  </si>
  <si>
    <r>
      <t xml:space="preserve">2008; UNFPA, 2011. </t>
    </r>
    <r>
      <rPr>
        <i/>
        <sz val="12"/>
        <rFont val="Calibri"/>
        <scheme val="minor"/>
      </rPr>
      <t>State of the World Midwifery</t>
    </r>
    <r>
      <rPr>
        <sz val="12"/>
        <rFont val="Calibri"/>
        <scheme val="minor"/>
      </rPr>
      <t>, Available at: http://www.unfpa.org/sowmy/report/home_es.html. (1)
ICS Integrare, 2013. Mozambique Midwivery Workforce Assesment: document review. (2)</t>
    </r>
  </si>
  <si>
    <t>The Federal Nursing Council - Conselho Federal de Enfermagem regulatory body of professional practice (  with competencies in code of ethics, surveillance of practice and  exercise of discipline</t>
  </si>
  <si>
    <t>Presumably the same as for nurses</t>
  </si>
  <si>
    <t>Same as for nurses.
The NMC makes arrangements for midwives to be supervised during their education and careers. Midwives must prove that their work is supervised in order to be on the register.</t>
  </si>
  <si>
    <t>In order to work in France as a midwife, one must be registered with the National Midwifery Council (Ordre national des sages-femmes).  There is a Code of Ethics and a Referential of methods and skills for midwives.</t>
  </si>
  <si>
    <t>(1) Ordre des Sages-Femmes, Conseil National – Référentiel métiers et compétences des sages-femmes
(2) WHO. European Observatory on Health Systems and Policies - France: Health System Review. 2010.</t>
  </si>
  <si>
    <t>There is a regulatory body of practice for nurses: Hungarian Chamber of Healthcare Professionals; It has a code of ethics, but it is not possible to assess if the body is responsible for surveillance of practice and discipline (the statutes are in Hungarian)</t>
  </si>
  <si>
    <t xml:space="preserve">Same as for nurses. 
Midwive practice was recently authorized by the nursing profession as part of the nursing practice. 
The law NOM-020-SSA3-2007 regulates midwives practice in the NHS. </t>
  </si>
  <si>
    <t>Status recognized by law</t>
  </si>
  <si>
    <t>The Norwegian Association of Midwives is a trade union for midwives, as well as an arena for professional development. It is an independent and national body, and organises the majority of midwives in Norway. The organisation has approximately 2400 members and it has 19 local branches that serve the members in each region. Its aims are to: a) protect the interests of the members in issues concerning salary and employment; b) protect the autonomy of midwives in coherence with the tradition of midwifery work for an independent education for midwives which strengthens the profession; c) maintain and develop the professional and ethical standard of midwives: d) strengthen international awareness, both through the organisation and its members. (1)
The Ministry of Health is responsible for professional regulation. (2)
The Health Care Personnel Act regulates 27 defined personnel groups,
including physicians, nurses, dentists, psychologists, midwives, pharmacists and ambulance personnel. (3)</t>
  </si>
  <si>
    <t>(1) Norwegian Association of Midwives 
(2) WHO - Nurses and Midwives: A force for health. 2009
(3) WHO, European Observatory on Health Systems and Policies – HiT: Norway. 2006</t>
  </si>
  <si>
    <t xml:space="preserve">There is a regulatory body of professional practice (Colegio de Obstetras del Perú) with a  code of ethics, surveillance of practice and exercise of discipline </t>
  </si>
  <si>
    <t xml:space="preserve">(http://www.colegiodeobstetrasdelperu.org/portal/) AND
(http://www.colegiodeobstetrasdelperu.org/portal/index.php?option=com_content&amp;view=category&amp;layout=blog&amp;id=44&amp;Itemid=107&amp;limitstart=4)
</t>
  </si>
  <si>
    <t xml:space="preserve">As the midwivery arm of the Professional Regulation Commission, the Board of Midwivery (BOM) is responsible for monitoring and regulation of midwivery licensure, in addition to establishing standards for the profession as a whole and exercise discipline. </t>
  </si>
  <si>
    <t>There is a midwives' association (Association nationale des sages-femmes d’Etat du Sénégal) which is affiliated with the International Confederation of Midwives. However, there is no website, nor other official information available. It is a voluntary association not a Midwifery Council.</t>
  </si>
  <si>
    <t>Same as for nurses. The South African Nursing Council - Nursing Act 2005 is the official reglatory bodies for all nurses and midwives(Professional/registered nurses; midwives; enrolled nurses and midwives; enrolled nurses and midwives auxiliaries; staff nurses).</t>
  </si>
  <si>
    <t>No regulatory mechanisms for Midwives</t>
  </si>
  <si>
    <t xml:space="preserve">What is the available evidence on the regulatory mechanisms for Midwives (grading)? </t>
  </si>
  <si>
    <t>REG_32C</t>
  </si>
  <si>
    <t>Green(a)</t>
  </si>
  <si>
    <t>(a) there are no accreditation, regulation or licensing systems alone for midwives. They are consideres together with nurses.</t>
  </si>
  <si>
    <t>YELLOW: There is a regulatory body of professional practice  (Ordre National des Sages-Femmes) with competencies in: 2) Code of ethics; 3) Exercise of discipline (through national, regional and departmental disciplinary chambers). No evidence of active surveillance of practice.</t>
  </si>
  <si>
    <t>Ordre National des Sages-Femmes</t>
  </si>
  <si>
    <t>YELLOW: There is more than one regulatory body of professional practice  with competencies in 2) code of ethics and 3) exercise of discipline. No evidence of active surveillance of practice.</t>
  </si>
  <si>
    <t>RED: There is no regulatory body of professional practice for midwives</t>
  </si>
  <si>
    <t>Green?</t>
  </si>
  <si>
    <t xml:space="preserve">What is the available evidence on the licensing mechanisms for Midwives? </t>
  </si>
  <si>
    <t>REG_33A</t>
  </si>
  <si>
    <t xml:space="preserve">License is required to practice midwifery. </t>
  </si>
  <si>
    <t xml:space="preserve">No license required to practice midwifery. Midwifery not recognized as an autonomous profession. </t>
  </si>
  <si>
    <t>BNC responsible for registration of midwives. Renewed every 5 years. See Nurses. (1)
Midwifery is still not recognised as an independent vocation though BNC has been trying for the recognition and integration of midwives into the mainstream nursing profession. (2)</t>
  </si>
  <si>
    <t xml:space="preserve">To become a public health nurse, midwife or nurse in Japan, it is essential to complete a required curriculum at an educational institution set forth by law, pass a national examination that can be taken once a year, and obtain a license granted by the Minister of Health, Labour and Welfare.  A midwife is a woman who engages in midwifery or health education to pregnant and postpartum women or newborn under the license of the Minister of Health, Labour and Welfare (Article 3 of the Act on Public Health Nurses, Midwives and Nurses). This license can only be obtained by women. Midwives are granted the right to establish a midwifery home, but have to notify the prefectural governor that has jurisdiction over the home’s location within ten days of the establishment. (Article 8 of the Medical Service Law) . (1)
All midwifery program graduates must pass the National Midwifery Examination in order to obtain a license as a midwife. In April 2007, successfully passing the National Examination of Nurses as well as Midwives was added to the requirements to receive a license from the Minister of Health, Labour and Welfare (Article 7 of Act on Public Health Nurse Midwife and Nurse). The midwife training period for those who start the program in April 2010 and later, was extended from 6 months to one year presently (Article 20 of Act on Public Health Nurse). (2)
</t>
  </si>
  <si>
    <r>
      <t xml:space="preserve">1) Japanese Nursing Association, 2011. </t>
    </r>
    <r>
      <rPr>
        <i/>
        <sz val="12"/>
        <rFont val="Calibri"/>
      </rPr>
      <t>Nursing in Japan</t>
    </r>
    <r>
      <rPr>
        <sz val="12"/>
        <rFont val="Calibri"/>
        <scheme val="minor"/>
      </rPr>
      <t>, Japanese Nursing Association.
2)Japanese Nursing Association. (2011). Midwifery in Japan. doi:10.1007/SpringerReference_44367</t>
    </r>
  </si>
  <si>
    <t>There is a national licensing examination. (1)</t>
  </si>
  <si>
    <t>1) Smith, J.M. et al., 2008. Establishment of an accreditation system for midwifery education in Afghanistan: maintaining quality during national expansion. Public Health, 122, pp.558–67.</t>
  </si>
  <si>
    <t xml:space="preserve">Licensing systems are ineffective. (1)
A license is required to practice midwifery (2)
The Ethiopian Food, Medicine, and Health care Administration and Control Authority  used to issue, renew, suspend and revoke all forms of license for medical professionals. Today, however, the authority delegates some of its powers of issuing, renewing, suspending and revoking license to regional health bureaus, except licenses issued for  insufficiently available health professionals, complementary and alternative medicine practitioners and health professionals coming privately or in group from abroad to deliver health services. 
Article 33 of proclamation No. 661/2009 provides the following guiding rules on the issuance of health professionals’ license: No person shall practice as a health professional without having obtained a professional practice license issued by the appropriate organ; Professional practice license given to any health professionals shall be renewed every five years upon ethical and competence evaluation; A health professional whose license has been suspended or revoked shall be prohibited to practice his profession; and The appropriate organ shall notify to the public the list of health professionals whose licenses have been suspended and revoked.
The Ethiopian Health Professionals Council is tasked with the supervision of the registration and licensure of health professionals. Pursuant to Article 15 of Council of Ministers Regulation Number 76/2002, it is provided that the council established a registration and licensing sub- committee which has the power to set the criteria for a professional license. This sub-committee is also charged with the responsibility of verifying applications by health professionals for the issuance of license certificate. As indicated above, the certificate issued by the authority has to be renewed every five years. The renewal process has also its procedures and requirements. These include submitting application, paying renewal fees, fulfilling professional ethics criteria, and passing score on the examination that would be given by the Council. (3)
</t>
  </si>
  <si>
    <r>
      <t xml:space="preserve">1) Gaym, A. et al., 2008. </t>
    </r>
    <r>
      <rPr>
        <i/>
        <sz val="12"/>
        <rFont val="Calibri"/>
        <scheme val="minor"/>
      </rPr>
      <t>National Situational Analysis of Pre-Service Midwifery Training in Ethiopia</t>
    </r>
    <r>
      <rPr>
        <sz val="12"/>
        <rFont val="Calibri"/>
        <scheme val="minor"/>
      </rPr>
      <t>, Addis Ababa: WHO.
2)UNFPA, 2011. State of the World’s Midwifery: Delivering Health, Saving Lives, New York. Available at: http://www.unfpa.org/sowmy/report/home.html.
3) Simachew, H. (2011). Liability of medical institutions in Ethiopia: injuries caused by independent contractors and non-employee physicians. Addis Ababa University.</t>
    </r>
  </si>
  <si>
    <t>A licence is NOT required to practise midwifery</t>
  </si>
  <si>
    <t xml:space="preserve">a) A licence is required to practise midwifery in Cambodia.
B) There is no license system. If one complete prescribed curriculum and pass the graduation exam one can be a nurse (midwife).
</t>
  </si>
  <si>
    <r>
      <t xml:space="preserve">a) UNFPA. (2011). </t>
    </r>
    <r>
      <rPr>
        <i/>
        <sz val="12"/>
        <rFont val="Calibri"/>
      </rPr>
      <t>State of the World’s Midwifery: Delivering Health, Saving Lives</t>
    </r>
    <r>
      <rPr>
        <sz val="12"/>
        <rFont val="Calibri"/>
        <scheme val="minor"/>
      </rPr>
      <t xml:space="preserve"> (pp. 1-166). New York. Retrieved from http://www.unfpa.org/sowmy/report/home.html
b) JICA Cambodia, 2010. The project for Strengthening Human Resource Development system for Co-medical. Newsletter of JICA HRD Project, 5.</t>
    </r>
  </si>
  <si>
    <t xml:space="preserve">A) License. Two levels of licenses are available for the licensing examination. First class licenses will be issued to professional nurses who graduate form a 4- year program and the second class license will be issued to technical nurses who graduate form a 2- year program.
B) All graduate nurse-midwives or nurses from accredited nursing schools who pass the national licensing examination will be registered and given a license to practice from the Nursing Council. The Nursing and Midwifery Council requires renewal of the license every 5 years, requirement for renewal is 50 hours of continuing education. All licenses will be signed by the General Secretary and President/Vice-President of the Council.
C) Since 2002: relicensing for all registered nurses every five years, where 50 cNOits of CNE are required or an examination in 8 subjects. Since 2003, there is a national license examination for all medical graduates to gain professional practice license. </t>
  </si>
  <si>
    <t xml:space="preserve">A) JICA Cambodia, 2010. The project for Strengthening Human Resource Development system for Co-medical. Newsletter of JICA HRD Project, 5.
B) Thailand Nursing and Midwifery Council, About TNC (Thailand Nursing and Midwifery Council). , pp.1-9. Available at: http://www.tnc.or.th/en/content/content-135.html [Accessed July 19, 2013].
C) WHO, 2013. Human resources for health, universal health coverage and the post-2015 development agenda: fostering equity and effective coverage (Bulletin).
</t>
  </si>
  <si>
    <t>Under the Nurses, Midwives and Nurse Practitioners Act 1982 (UoSP 1998), registration is administered by the Director of Nursing Services as the Registrar of the Nurses, Midwives and Nurse Practitioners Board. Registration is lifelong and follows the completion of a three-year Diploma or Certificate of Nursing. (1)
Annual registration from Nursing Council (2)</t>
  </si>
  <si>
    <t>1) Dawson, A. et al., 2011. Human resources for health in maternal, neonatal and reproductive health at community level. A profile of Fiji, Sydney: Human Resources for Health Knowledge Hub and Burnet Institute.
2) Mckimm J, Newton PM, Silva A Da, et al. Accreditation of healthcare professional education programs: A review of international trends and current approaches in Pacific Island countries. Sydney, Human Resources for Health Knowledge Hub, University of New South Wales, 2013.</t>
  </si>
  <si>
    <t>The Council for Allied Health Professions is dealing with the registration and licensing of nurses, midwives, etc. (all the health workforce but doctors, pharmacists and dentists). (1) A licence is required to practise midwifery (2)</t>
  </si>
  <si>
    <t xml:space="preserve">A licence is required to practise midwifery. </t>
  </si>
  <si>
    <t>UNFPA. State of the World's Midwifery: Delivering Health, Saving Lives. New York, United Nations Population Fund, 2011.</t>
  </si>
  <si>
    <t xml:space="preserve">Midwifery students are recruited  based on the results of the General Certificate of Education, advanced level results. Of the 18 months training, 12 months are spent in the nursing training school and hospital and 6 months is spent training in the field and hospital wards. Those who satisfactorily complete the programme register with the Sri Lanka Medical Council and are certified. </t>
  </si>
  <si>
    <t>License is required to practice midwifery</t>
  </si>
  <si>
    <t>http://www.health.gov.au/internet/main/publishing.nsf/Content/work-nras and http://www.nursingmidwiferyboard.gov.au/Registration-Standards.aspx</t>
  </si>
  <si>
    <t xml:space="preserve">Must come from an Brazilian accredited training program or  ask a diploma revalidation.The licensing procedure is sanctioned according to standards established by the particular professional association.  There is NO evidence of a mechanism renew to ensure continuous professional development. </t>
  </si>
  <si>
    <t>The practitioner’s licence is granted by the National Midwives Association. (1)
There is an obligation of continuous professional development for midwives in France. Details requirements regarding validation and controls are currently under discussion. (2)</t>
  </si>
  <si>
    <t>(1) WHO. European Observatory on Health Systems and Policies - France: Health System Review. 2010
(2) Ordre des Sages-Femmes, Conseil National – Le développement professionel</t>
  </si>
  <si>
    <t>Health professionals have to be registered with the Office of Health Authorisation and Administrative Procedures (EEKH) to be licensed to practice. It is necessary to re-license every 5 years.</t>
  </si>
  <si>
    <t xml:space="preserve">Licensing mechanisms are the same as for nurses. No evidence on CPD for midwives or relicensing.
</t>
  </si>
  <si>
    <t>To practice midwives need an authorization from the Secretary of the Government, issued upon positive advice of MoH (http://www.sgg.gov.ma/last1.aspx?id=442)</t>
  </si>
  <si>
    <t>MOH, http://srvweb.sante.gov.ma/Reglementation/ProfSante/Documents/EXER-AUTORISATION.pdf</t>
  </si>
  <si>
    <t>Requirements for certification as a midwife is regulated by the Health Personnel Act of 1 January 2001. The Norwegian Registration Authority for Health Personnel (SAK) issues certification and it has the right to withdraw it if the midwife does not meet the requirement to retain or possess authorization. (1)
​Midwives can either obtain: a) Authorisation - granted to applicants who have successfully completed their education/training as midwife and who have completed the necessary "turnus" (practical service). b) License -  represents permission to practise as midwife, but under certain conditions. It can be restricted in terms of e.g. duration and location, and can only be granted following concrete evaluation as to whether the licencee is capable of practising her/his profession responsibly. Typically, a license applies to foreign midwives who are not in possession of basic education/ training equivalent to that of Norwegian midwives. A license may also be awarded to a midwife who has earlier had her/his national authorisation withdrawn, but who is in process of regaining acceptability. The license is awarded for completion of "turnus", or may upon application be granted to midwives over 75 years of age. (2)</t>
  </si>
  <si>
    <t>(1) Norwegian Association of Midwives
(2) Norwegian Registration Authority for Health Personnel (SAK)</t>
  </si>
  <si>
    <t>The Board of Midwivery conducts yearly board examinations. All applicants for registration are required to undergo the examination.</t>
  </si>
  <si>
    <r>
      <t xml:space="preserve">There is a recognized definition of a professional midwife, as well as legislation recognizing midwifery as an autonomous profession. Midwives hold a protected title, and </t>
    </r>
    <r>
      <rPr>
        <b/>
        <sz val="12"/>
        <rFont val="Calibri"/>
      </rPr>
      <t>a licence is required to practise midwifery</t>
    </r>
    <r>
      <rPr>
        <sz val="12"/>
        <rFont val="Calibri"/>
      </rPr>
      <t>. Midwifery is regulated by a Government body.  Midwives are not authorized to prescribe life-saving medications. (1)
The certification for obtaining a State midwife diploma is organised by the Ministry of Health and the Dakar University. (2)</t>
    </r>
  </si>
  <si>
    <r>
      <t xml:space="preserve">(1) United Nations Population Fund (UNFPA) - </t>
    </r>
    <r>
      <rPr>
        <i/>
        <sz val="12"/>
        <color indexed="8"/>
        <rFont val="Calibri"/>
      </rPr>
      <t>The State of World's Midwifery 2011: Delivering Health, Saving Lives</t>
    </r>
    <r>
      <rPr>
        <sz val="12"/>
        <color indexed="8"/>
        <rFont val="Calibri"/>
        <family val="2"/>
      </rPr>
      <t>. Geneva, 2011
(2) "Le métier de sage-femme” [article, non official source]
(3) USAID; Ministère de la Santé et de la Prévention – Evaluation du Système de Santé au Sénégal. 2009.</t>
    </r>
  </si>
  <si>
    <t>No licensing mechanisms for midwives</t>
  </si>
  <si>
    <t xml:space="preserve">What is the available evidence on the licensing mechanisms for Midwives (grading)? </t>
  </si>
  <si>
    <t>REG_33C</t>
  </si>
  <si>
    <t>YELLOW: There is an obligatory licensing process for midwives and continuous professional development is mandatory. No re-certification or re-licencing.</t>
  </si>
  <si>
    <t>YELLOW: There is an obligatory licensing process for midwives, but there is no evidence as to any requirement to re-license or to demonstrate continuous professional development.</t>
  </si>
  <si>
    <t xml:space="preserve">What is the available evidence on the accreditation of educational institutions for Dentists? </t>
  </si>
  <si>
    <t>REG_41A</t>
  </si>
  <si>
    <t xml:space="preserve">Dental Council of India responsible for regulating Dental Education and recommending to GoI permission to start a Dental College. Carries out periodic inspections. (1)
</t>
  </si>
  <si>
    <t>1) MoHFW India, 2011. Annual Report 2011-12. 
2)Public Health Foundation of India, 2011. India Mobility of Health Professionals,</t>
  </si>
  <si>
    <t>Nepal Medical Council - see Doctors.</t>
  </si>
  <si>
    <r>
      <t xml:space="preserve">Nepal Medical Council, 2013. Recognised medical/dental institutions. </t>
    </r>
    <r>
      <rPr>
        <i/>
        <sz val="12"/>
        <rFont val="Calibri"/>
      </rPr>
      <t>Nepal Medical Council</t>
    </r>
    <r>
      <rPr>
        <sz val="12"/>
        <rFont val="Calibri"/>
        <scheme val="minor"/>
      </rPr>
      <t>. Available at: http://www.nmc.org.np/institution.html [Accessed June 1, 2013].</t>
    </r>
  </si>
  <si>
    <t>Functions of BMDC: Inspection of Medical and Dental Institutions; Withdrawal of recognition of Medical and Dental Institutions;  Prescribing a uniform minimum standard of courses of training for obtaining graduate and post-graduate medical and dental qualifications to be included or included respectively in the First, Third and Fifth Schedules; Prescribing minimum requirements for the content and duration of courses of study as aforesaid; Prescribing the conditions for admission to courses of training as aforesaid; Prescribing minimum qualifications and experience required of teachers for appointment in medical and dental institutions; Prescribing the standards of examinations, methods of conducting the examinations and other requirements to be satisfied for securing recognition of medical and dental qualifications under Medical &amp; Dental Council Act. 1980;  Prescribing the qualifications and experience required of examiners for professional examinations in medicine and dentistry antecedent to the granting of recognised medical and dental qualifications and; Registrations of medical or dental students at any medical or dental college or school or any University and the fees payable in respect of such registration. (1)</t>
  </si>
  <si>
    <t>1)Bangladesh Medical and Dental Council, Bangladesh Medical and Dental Council (BM&amp;DC): What it does. Available at: http://bmdc.org.bd/?page_id=196 [Accessed June 17, 2013].</t>
  </si>
  <si>
    <r>
      <t>The requirements for the Japan's dental colleges, as set by the Ministry of Education, Culture, Sports, Science and Technology as the University Standards for Dental Schools, cover: (a) faculty</t>
    </r>
    <r>
      <rPr>
        <sz val="12"/>
        <rFont val="ＭＳ Ｐゴシック"/>
        <family val="2"/>
        <charset val="128"/>
      </rPr>
      <t>　</t>
    </r>
    <r>
      <rPr>
        <sz val="12"/>
        <rFont val="Calibri"/>
        <scheme val="minor"/>
      </rPr>
      <t>(b) enrollment</t>
    </r>
    <r>
      <rPr>
        <sz val="12"/>
        <rFont val="ＭＳ Ｐゴシック"/>
        <family val="2"/>
        <charset val="128"/>
      </rPr>
      <t>　</t>
    </r>
    <r>
      <rPr>
        <sz val="12"/>
        <rFont val="Calibri"/>
        <scheme val="minor"/>
      </rPr>
      <t>(c) curricula</t>
    </r>
    <r>
      <rPr>
        <sz val="12"/>
        <rFont val="ＭＳ Ｐゴシック"/>
        <family val="2"/>
        <charset val="128"/>
      </rPr>
      <t>　</t>
    </r>
    <r>
      <rPr>
        <sz val="12"/>
        <rFont val="Calibri"/>
        <scheme val="minor"/>
      </rPr>
      <t xml:space="preserve">(d) facilities </t>
    </r>
    <r>
      <rPr>
        <sz val="12"/>
        <rFont val="ＭＳ Ｐゴシック"/>
        <family val="2"/>
        <charset val="128"/>
      </rPr>
      <t>　</t>
    </r>
    <r>
      <rPr>
        <sz val="12"/>
        <rFont val="Calibri"/>
        <scheme val="minor"/>
      </rPr>
      <t>(e) administration</t>
    </r>
    <r>
      <rPr>
        <sz val="12"/>
        <rFont val="ＭＳ Ｐゴシック"/>
        <family val="2"/>
        <charset val="128"/>
      </rPr>
      <t>　</t>
    </r>
    <r>
      <rPr>
        <sz val="12"/>
        <rFont val="Calibri"/>
        <scheme val="minor"/>
      </rPr>
      <t xml:space="preserve"> (f) self-evaluation</t>
    </r>
    <r>
      <rPr>
        <sz val="12"/>
        <rFont val="ＭＳ Ｐゴシック"/>
        <family val="2"/>
        <charset val="128"/>
      </rPr>
      <t>　</t>
    </r>
    <r>
      <rPr>
        <sz val="12"/>
        <rFont val="Calibri"/>
        <scheme val="minor"/>
      </rPr>
      <t>(g) others</t>
    </r>
  </si>
  <si>
    <t>Japan Dental Association, Japan Dental Association Info. Available at: http://www.jda.or.jp/en/introduction.html [Accessed July 15, 2013].</t>
  </si>
  <si>
    <t xml:space="preserve"> There is no agency in the country responsible for the accreditation of educational institutions, although it is recognized as a goal to be achieved (at 70% by the 2015) by the MINSA.</t>
  </si>
  <si>
    <t xml:space="preserve">
The MOH has initiated a process for accrediting its pre-service training institutions with the National accreditation Board since 2003. The process is ongoing
Health Professionals are regulated by specific regulatory bodies established by law with clear mandates to accredit the respective training institutions that produce the relevant cadres according to laid down criteria. The criteria used for accrediting training institutions include but are not limited to: availability and quality of clinical and practical training sites. 
Professional regulatory body for dentist is called Medical &amp; Dentist Council of Ghana.</t>
  </si>
  <si>
    <t xml:space="preserve">In addition to curriculum are reviewed every 3- 5 years, there are some accreditation mechanisms for educational accreditation in place at all process, curriculum development, curriculum implementations, and educational outcomes. Generally, before curriculum implementation, each curriculum is approved by university councils and professional councils based on the set criteria. During the learning and teaching process, the process is approved regularly by the Office for National Education Standard and Quality Assessment – an independent body.
B) Healthcare accreditation Institute (Public Organisation) established by Law, responsible for quality improvement and accreditation, reaccreditation medical institutes. (Since 2009). </t>
  </si>
  <si>
    <t xml:space="preserve">A) WHO, 2010. Human Resources for Health Country Profile: Thailand.
B) The Medical Council, 1996. The Medical Profession Act B.E.2525 (1982). </t>
  </si>
  <si>
    <t xml:space="preserve">A) MOMS is responsible for accrediting health training institutions and courses and licensing professional health practitioners. For certain cadres these roles have been given to regulatory bodies governed by different Acts Parliament. These include the Kenya Medical Practitioners and Dentists Board, the Nursing Council of Kenya, and the Pharmacy and Poisons Board. The Kenya Medical Practitioners and Dentists Board is charged with the responsibility of ensuring the provision of high quality health care that is safe and ethical, by placing a high premium on quality of human life through appropriate regulation of training, professional practice and services.
</t>
  </si>
  <si>
    <t>A) Ministry of Public Health and Sanitation - Ministry of Medical Services, 2009. National Human Resources for Health Strategic Plan 2009 - 2012. (April 2009).
B) Medical Practitioners and Dentists Board, 2011. Core functions of the Board. Available at: http://www.medicalboard.co.ke/index.php?option=com_content&amp;view=article&amp;id=10&amp;Itemid=10 [Accessed July 23, 2013].</t>
  </si>
  <si>
    <t>Programs accredited by ministry of Education. (1)</t>
  </si>
  <si>
    <t>1) Mckimm J, Newton PM, Silva A Da, et al. Accreditation of healthcare professional education programs: A review of international trends and current approaches in Pacific Island countries. Sydney, Human Resources for Health Knowledge Hub, University of New South Wales, 2013.</t>
  </si>
  <si>
    <t>SMC is responsible for 1) Promoting high standards of medical education 2) Supervising all medical and health institutions in the Sudan, and 3) Approving (with Ministry of Higher Education) the establishment of new medical, dental and pharmacy schools. (1)
"Sudan Medical Council (SMC)
- licensing and registration of physicians, dentists and pharmacists
- accreditation of medical, dental and pharmacy schools
- ensuring safety of practice by doctors and dealing with related
public complaints (2)</t>
  </si>
  <si>
    <t>Badr E, Abdu A, Abdalla FM, Abuagla AS, Yousif N, Eltegani H. The expanding role of HRH department: an era of health workforce prioritization. The Bulletin of the National Human Resources for Health Observatory - Sudan 2011; 3. (1)
Badr E. Human Resources for Health (HRH) Strategic Work Plan for Sudan (2008-2012). Khartoum, World Health Organization; Federal Ministry of Health, Republic of Sudan, 2007. (2)</t>
  </si>
  <si>
    <t>To ensure the quality of education, the education institutions must be accredited. The accreditation of non-poltekkes institution is undertaken by BAN-PT (The National accreditation Body for Higher Education). While accreditation of Poltekkes undertaken by Center for Health Workforce Education (Pusdiknakes) under MoH. In the near future accreditation of all education institutions will be conducted by BAN-PY only. BAN-PT is supposed to accredit public and private institution with 3 years education and above. The accreditation process also involve the Association of Medical Education Institutions (AIPKI), IBI, PPNI and others professional association. Both Pusdiknakes and BAN-PT are currently working to improve accreditation procedures.</t>
  </si>
  <si>
    <t>Training schools of the Ministry of Health are not accredited. accreditation is not seen as a priority. The mechanism for accreditation has not been initiated in any school or training institution under the Ministry of Health. No policies for accreditation of the training institutions.
Accreditation body for universities is functioning under the University Grants Commission (UGC) is available. There are no specific policies for management of training centre. Policies on a system of accreditation of professionals need review, no policies for accreditation of institutions, however such is mentioned in the Private Medical Institutions Bil.</t>
  </si>
  <si>
    <t>Green all 4 professions are  accredited  by the “Junta de Acreditación Nacional de la República de Cuba"</t>
  </si>
  <si>
    <t>Under the responsibility of the Accreditation from the  National Authority for Quality Assurance and  Accreditation (NAQAAE). No information on whether accreditation took place</t>
  </si>
  <si>
    <t>All UK courses leading to registration as a dental professional are subject to quality assurance undertaken by the GDC.
They scrutinise existing and new courses that lead to registration for both dentists and DCPs. This is done through the consideration of new course submissions, an annual monitoring exercise and inspections. The GDC has published a set of Standards for Education, which is used as a
regulatory framework to ensure that a programme is fit for purpose.</t>
  </si>
  <si>
    <t>GDC WEBSITE</t>
  </si>
  <si>
    <t>The system of Higher Education is co-ordinated by central agencies, among which the Hungarian Accreditation  Committee that is in charge of organizing the accreditation process. There are accreditation procedures to be followed and a list of accredited universities and colleges. The four dental faculties were accredited by the National Accreditation Committee in 2005.</t>
  </si>
  <si>
    <t>2008; EU Manual of dental practice: http://www.omd.pt/md/europa/cedmanual/2008/cedmanual-hungria.pdf;  (original in Hungarian - http://tir.mab.hu/index.php?pid=803&amp;T8ap9ppWEQHDPmQjFWu0UbtPbM7)</t>
  </si>
  <si>
    <t>The Secretary of Public Education  has three levels of accreditation:  A: qhen the school is accredited by an official organism by the COPAES (Consejo para la Acreditación de la Educación Superior, A. C)or has been evaluated as level 1 by the CIEES, or when the institution has more than 5 professors full time.  B: when the institutions is registered in the ANUIES or belong to an institution that has been accredited by the FIMPES.  C: for those institutions that not belong either to the A or B category. Therefore any institution can offer dentis education programmes as long as it has RVOE (Reconocimiento de Validez Oficial de Estudios). This process doesnt take into account  the needs of the population, nor prescribes a regular revision of the curricula and study programmes.</t>
  </si>
  <si>
    <r>
      <t xml:space="preserve">COPAES: http://www.copaes.org.mx/FINAL/perfil.php
María de Lourdes Montaño Pérez ET AL.. </t>
    </r>
    <r>
      <rPr>
        <i/>
        <sz val="12"/>
        <color indexed="8"/>
        <rFont val="Calibri"/>
      </rPr>
      <t>Análisis de la situación odontológica en México, desde la formación, el ejercicio profesional y el control de las enfermedades bucales más frecuentes</t>
    </r>
    <r>
      <rPr>
        <sz val="12"/>
        <color indexed="8"/>
        <rFont val="Calibri"/>
        <family val="2"/>
      </rPr>
      <t xml:space="preserve">. Revista Iberoamericana para la Investigación y el Desarrollo Educativo ISSN 2007 - 2619.
</t>
    </r>
  </si>
  <si>
    <t>The Faculty of Dentistry in Casablanca was "evaluated" by the World Federation of Medical Education" and has received recommendations. A committee was created to follow-up and has made a seires of recommendations (http://www.fmd-uh2c.ac.ma/pdf/NEWSLETTER_N_7.pdf). It has been certified ISO 9001. No information on the Faculty in Rabat.</t>
  </si>
  <si>
    <t>Faculty of Dentistry, Casablanca (http://www.fmd-uh2c.ac.ma/)</t>
  </si>
  <si>
    <r>
      <t xml:space="preserve">The accreditation procedures for all educational and training programmes and institutions are carried out by </t>
    </r>
    <r>
      <rPr>
        <i/>
        <sz val="12"/>
        <color indexed="8"/>
        <rFont val="Calibri"/>
      </rPr>
      <t>Sistema Nacional de Evaluación, Acreditación y Certificación de la Calidad Educativa</t>
    </r>
    <r>
      <rPr>
        <sz val="12"/>
        <color indexed="8"/>
        <rFont val="Calibri"/>
        <family val="2"/>
      </rPr>
      <t xml:space="preserve"> (SINEACE) and there are challenges related with the implementations of these procedures. </t>
    </r>
  </si>
  <si>
    <t>The Health Human Resource Development Bureau (HHRDB) is mandated to ensure the quality of training and HRH development at all levels of the health care system.</t>
  </si>
  <si>
    <t>Same as for Doctors.</t>
  </si>
  <si>
    <t>Institutions for dentist education must be  officially recognised by the association or professional council. Not clear what are the standards for accreditation.
There is a voluntary accreditation process for Continuous Professional Development.</t>
  </si>
  <si>
    <t xml:space="preserve">What is the available evidence on the accreditation of educational institutions for Dentists (grading)? </t>
  </si>
  <si>
    <t>REG_41C</t>
  </si>
  <si>
    <t>Yellow?</t>
  </si>
  <si>
    <t xml:space="preserve">What is the available evidence on the regulatory mechanisms for Dentists? </t>
  </si>
  <si>
    <t>REG_42A</t>
  </si>
  <si>
    <t>DCI constituted by Act of Parliament viz. Dentists Act, 1948 (XVI of 1948). (1)
In India, so far as medical professionals are concerned a legislative framework for their training, registration and regulation exists. Important of these laws are: the Indian Medical Council Act, 1956, the Indian Nursing Council Act, 1947; the Indian Medicine Central Council Act, 1970; the Homeopathy Central Council Act, 1973; and the Pharmacy Act, 1948. Almost all of these laws lay the guidelines to establish regulatory councils at both the National and the State level that set forth uniform educational and qualification standards. These statutory regulatory councils monitor the standards of medical education, promote medical training and research activities, and oversee the qualifications, registration, and professional conduct of doctors, dentists, nurses, pharmacists, and practitioners of other systems of Medicine such as Ayurveda, Yoga, Unani, Siddha and Homeopathy. In addition, each statute establishes a central registry for individuals certified to practice in the field of medicine. Finally, the councils often prescribe standards of professional conduct and determine which actions amount to professional misconduct. (2)</t>
  </si>
  <si>
    <t xml:space="preserve">1) MoHFW India, 2011. Annual Report 2011-12
2) Public Health Foundation of India, 2011. India Mobility of Health Professionals. </t>
  </si>
  <si>
    <t>BMDC (see doctors)</t>
  </si>
  <si>
    <t>All health professionals are regulated and licensed by the Ministry of Health, Labour and Welfare. (1)
JDA certifies dentists who have participated in continuing education under a certain level of requirements. Once qualified as a dentist, he/she can hold the license for life with rare exceptions. (2)
All health professionals are regulated and licensed by the MHLW, in the Dental Practitioners Act since 1948. (3)</t>
  </si>
  <si>
    <t>1) Tatara, K. &amp; Okamoto, E., 2009. Japan Health System Review. Health Systems in Transition, 11(5), pp.1–164.
2) Japan Dental Association, Japan Dental Association Info. Available at: http://www.jda.or.jp/en/introduction.html [Accessed July 15, 2013].
3) Personal communication from Masa Jimba, University of Tokyo.</t>
  </si>
  <si>
    <t>Regional health bureaus have the powers and duties to ensure that professionals who are engaged in public health services in the region operate within the prescribed standards, and supervise the same.
Health and Health Related Regulatory Core Process is designed to effectively monitor the adherence by all health service providers focusing on professional practice, quality of products and premises of service delivery. 
Regulation of health services will be enhanced by putting in place an independent inspection. This will imply the implementation of the Health Service Regulatory Core Process in order to properly regulate health services and take the necessary corrective measure. This will include regular monitoring of premises, personnel, practices and products to ensure adherence to agreed standards.(1)</t>
  </si>
  <si>
    <t>1) MoH Ethiopia. (2010). Health Sector Development Program IV: 2010/11 -2014/15 (pp. 1–131). Addis Ababa.</t>
  </si>
  <si>
    <t>Health Professionals are regulated by specific regulatory bodies established by law. Physicians and denstists are regulated by the same one: the Medical &amp; Dental Council. Professional Regulatory Bodies are responsible for setting standards for practice and monitoring practitioners.The regulatory agencies have the authority to discipline their erring professionals.
With the exception of the Pharmacy practice, regulation of professionals generally has not been impressive and very little monitoring is done due to logistics constraints.</t>
  </si>
  <si>
    <t>A) The Dental Council has the following authorities and duties: 1) to register and to issue licenses to applicants applying to be the dental practitioners. 2) to recognize the degree, certificate in dentistry or the professional diploma of various institutions for the application to the Dental Council. 3) To recognize the various curricula for the training of dental specialists in various field of dentistry of the dental institutions. 4) to recognize the academic standard of the dental institutions providing the training in number 3. 5) to issue the diploma in board of dental specialty in the various fields of the dental practivce and to issue other certificates of special training in the medical profession. 6) to carry out all duties pursuant to the object of the Dental Council. 
B) Since 1994, the Dentist Council is established by law, similar mandates to Medical Council. The obligations and responsibilities of the council are: 
1. Register and issue professional license
2. In cases where a dental professional is charged with or held responsible for malpractice, the Council will be the judge and will have the power to;
(1) Remove the charge or the incrimination
(2) Reprimand;
(3) Suspend such person from duty;
(4) Suspend the professional license for an appropriate term but not exceeding two years
(5) Revoke the professional license of such person
3. Certify degrees or certificates in dentistry and other institutions' diplomas in dentistry for the benefit of applying for a member of the Dental Council.
4. Certify the professional training courses in different fields of dentistry for other dental institutions.
5. Certify the academic status of said institutions in (4).
6. Issue permissions or diplomas of competency in different fields of dentistry and other appropriate certificates in dentistry.
7. Operate in accordance with the objectives of the Dental Council.</t>
  </si>
  <si>
    <t>A)Dental Council, 1995. Dental Council Regulation on Registration and Licensing to Practise Dentistry B.E. 2538.
B)The Dental Council, Background. Available at: http://www.dentalcouncil.or.th/eng/organize/index.php [Accessed August 1, 2013].</t>
  </si>
  <si>
    <t>The overall government agency for regulating healthcare provision is the Ministry of Health. The Ministry is the main provider of health services in the country and has the following functions:
• Formulation and implementation of the national health policy;
• Preparation and implementation of national health
development plans;
• Organization and administration of central health services;
• Reviewing health-related Acts and regulations;
• Training of health and allied personnel;
• Promotion of medical science and maintenance of medical and
health standards;
• Liaison and co-ordination with other government departments
and non-governmental agencies;
• Ensuring internal health regulations.
The Medical Practitioners and Dentists Board is established under the Medical Practitioners and Dentists (MP&amp;DB) Act, Cap 253 of the Laws of Kenya. This Act of Parliament enacted in 1978 makes provision for registration of medical practitioners and dentists. The Board is charged with the responsibility of registering and licensing medical practitioners and dentists (including those in private practice); registering and licensing private health facilities; and inspecting nursing homes and hospitals. It is also supposed to ensure that practitioners maintain internationally-accepted standards of practice. In case of professional misconduct, the Board is empowered to discipline the practitioners, including deregistration and cancellation of licenses. Therefore, this Board has a very strong mandate of ensuring that all medical practitioners offering medical services in both public and private health facilities are qualified. Besides, the Board is empowered to discipline medical practitioners who are involved in professional misconduct.</t>
  </si>
  <si>
    <t>Muthaka DI, Kimani DN, Mwaura S, Manda DK. A Review of the Regulatory Framework for Private Healthcare Services in Kenya. Kipra Discussion Paper No. 35. Nairobi, Kenya Institute for Public Policy Research and Analysis, 2004.</t>
  </si>
  <si>
    <t>The key powers and functions of the Council are; to register dental practitioners and dental students; to issue, revoke or suspend dental practice licences; to conduct investigations and take disciplinary proceedings; to issue codes of practice and professional standards for dental practitioners and students; to issue or endorse guidelines on continuing professional development for dental practitioners. (1)</t>
  </si>
  <si>
    <t>1) Fiji Medical and Dental Council Website, 2013. Fiji Dental Council. Available at: http://www.fijimdc.com/view-content/11/Dental-Council.html [Accessed July 1, 2013].</t>
  </si>
  <si>
    <t>Sudan Medical Council (SMC)
- licensing and registration of physicians, dentists and pharmacists
- accreditation of medical, dental and pharmacy schools
- ensuring safety of practice by doctors and dealing with related public complaints</t>
  </si>
  <si>
    <t xml:space="preserve">A) The Indonesian Medical Council is an independent's organization with regulatory function. The council needs to reconstruct the procedure to approve the overseas doctor and dentist who will provide education and training in terms of transfer of change science and technology for certain period of time.
B) Every doctor or dentist in Indonesia who conducts medical practice is obliged to have doctor or dentist Registration Letter (Surat Tanda Registrasi (STR)), that is further stated as doctor’s and dentist’s STR, is a written evidence given by IMC to registered doctors and dentists. </t>
  </si>
  <si>
    <t>A) Indonesian Medical Council. Decree of Indonesian Medical Council regarding Manual for Indonesia Medical Council's Approval on Overseas Doctor and Dentist to Conduct Education and Training in Terms of Transfer of Knowledge and Technology. 2007.
B) Indonesian Medical Council. Procedure for registration, temporary registration, re-registration, temporary registration and conditional registration for doctor and dentist. 2007.</t>
  </si>
  <si>
    <t>Dentist professionals belong to the Medical Council of Mozambique (Associação Médica de Moçambique)
in Mozambique there is no institution that regulates the dentistry profession, all dentists have to register with the “Ordem dos Medicos de Mocambique”, which is regulation and licensing body of the clinicians in Mozambique. (2)</t>
  </si>
  <si>
    <t xml:space="preserve">2)Personal communication from Amalia Mepatia. </t>
  </si>
  <si>
    <t>(http://www.health.gov.au) and http://www.dentalboard.gov.au/</t>
  </si>
  <si>
    <t>There is a regulatory body of professional practice ( Brazilian Federal Council of Dentistry -Conselho Federal de Odontologia) with competencies in code of ethics, surveillance of practice and  exercise of discipline</t>
  </si>
  <si>
    <t>http://cfo.org.br/</t>
  </si>
  <si>
    <t>The Egyptian Dental Syndicate (ENS) registers physicians and regulates practice. No system of checks and evaluations. [Rand 2009]. The MOHP defines standards. No information on results.</t>
  </si>
  <si>
    <t>General Dental Council (GDC) if the formal regulatory body. Registration is mandatory.
There is a fitness to practise standard. If a dentist or dental care professional falls seriously short of the standards expected of them we can either remove from the Register, or restrict what they can do professionally. These powers, given to us by Parliament, cover all registered dentists and dental care professionals whether they’re working in the NHS or in private practice.
The certificate of current professional status (CCPS) declares the current registration status of a dentist or dental care professional (DCP), and is used by competent authorities when considering applications for registration. Following an agreement between competent authorities across the EU, a uniform approach to the exchange of fitness to practise information was adopted, and the CCPS was introduced. The CCPS replaced the certificate of good standing, also called the letter of good standing.
There is a complaint procedure and a legal system in which Practices Comitties can act. Any of the Practice Committees can take the following action when a dental professional’s fitness to practise is impaired by reason of misconduct, poor performance or ill health: Reprimand, Conditions, Suspension with or without a review, Erasure (except the Health Committee), Immediate suspension, Immediate conditional registration.</t>
  </si>
  <si>
    <t>The Council groups all dentists registered to practise in France, thus controlling access to the profession. It has a regulatory competency, and it is responsible for guaranteeing the respect and fulfillment of dentists' professional duties as laid out in the Code of Ethics, as well as discplinary action in case of non-compliance. (2)</t>
  </si>
  <si>
    <t>(1) WHO. European Observatory on Health Systems and Policies - France: Health System Review. 2010.
(2) Ordre National des Chirurgiens-Dentistes</t>
  </si>
  <si>
    <t>Registration in the Dental Section of the Hungarian Medical Chamber is volutary since January 2007; the Office of Health Authorisation and Administrative Procedures of the Ministry of Health awards the right to practice medicine or dentistry and undertakes registration.</t>
  </si>
  <si>
    <t>2008; EU Manual of dental practice: http://www.omd.pt/md/europa/cedmanual/2008/cedmanual-hungria.pdf</t>
  </si>
  <si>
    <t xml:space="preserve"> The regulatory body is the Comisión Nacional de Arbitraje Médico (CONAMED). 
The regulatory framework for dentists is defined by the General Law for Health and the Official norms for dentists practice. 
There is a code of ethics.
No evidence on surveillance of practice.
No evidence on exercise of discipline.
</t>
  </si>
  <si>
    <t>http://cncd.org.mx/1210579_Nosotros.html</t>
  </si>
  <si>
    <t xml:space="preserve">There is a Dental Council </t>
  </si>
  <si>
    <t>(http://cnomdm.blogspot.pt/)</t>
  </si>
  <si>
    <t>The Norwegian Dental Association (NTF) is an union defending dentists' academic, economic and social interests. Approximately 90% of practicing dentists are members . (1) The Dental Association is responsible for certifying specialist dentists. (3)
The Norwegian Board of Health Supervision is responsible for overall regulation of the work of health care personnel. (2)</t>
  </si>
  <si>
    <t>(1) Norwegian Dental Association
(2) Norwegian Board of Health Supervision (Helsetilsynet) 
(3) WHO. European Observatory on Health Systems and Policies – The Health Care Workforce in Europe: Learning from experience. 2006</t>
  </si>
  <si>
    <t xml:space="preserve">There is a regulatory body of professional practice (Colegio de Odontológico del Perú) with code of ethics, surveillance of practice and exercise of discipline </t>
  </si>
  <si>
    <t>(http://www.cop.org.pe/) and (http://www.upch.edu.pe/faest/publica/2007/vol17_n1/vol17_n1_07_art9.pdf)</t>
  </si>
  <si>
    <t xml:space="preserve">As the dentistry arm of the Professional Regulation Commission, the Board of Dentistry (BOD) is responsible for monitoring and regulation of dentistry licensure, in addition to establishing standards for the profession, exercise discipline, through law and code of ethics </t>
  </si>
  <si>
    <t>2007; (Philippine dental act 2007)</t>
  </si>
  <si>
    <t>The National Dentists Council (Ordre National des Chirurgiens Dentistes du Sénégal - ONCDS) was created in 1981 as the highest authority on dental affairs. It ensures upkeep of the principles of morality, quality and dedication in dental public and private practice; the fulfillment of all professional duties and rules in the Deontological Code; and it issues advice on dental legislation, regulation and policy (e.g. Government consultancy).
No dentist can practice in Senegal without being registered at the National Dentist Council (except those in the Army).</t>
  </si>
  <si>
    <t>(1) Ordre National des Chirurgiens Dentistes (présentation et règlement)
(2) République du Sénégal – Loi n° 81-70 du 10 décembre 1981 relative à l’exercice de la chirurgie dentaire et à l’Ordre des Chirurgiens dentistes</t>
  </si>
  <si>
    <t>HPCSA - Same as for doctors</t>
  </si>
  <si>
    <t>Regulatory body is the Consejo General de Colegios de Odontólogos y Estomatólogos de España and its competences are shared with the Ministry of Health.
No evidence on surveillance of practice and exercise of discipline (only of code of ethics)</t>
  </si>
  <si>
    <t xml:space="preserve">What is the available evidence on the regulatory mechanisms for Dentists (grading)? </t>
  </si>
  <si>
    <t>REG_42C</t>
  </si>
  <si>
    <t>YELLOW: There is a regulatory body of professional practice  (Ordre National des chirurgiens-dentistes) with competencies in: 2) Code of ethics; 3) Exercise of discipline. No evidence of active surveillance of practice.</t>
  </si>
  <si>
    <t>YELLOW: There is more than one regulatory body of professional practice (Norwegian Board of Health, Norwegian Dental Association). The National Dental Association has competencies in 2) code of ethics and 3) exercise of discipline. No evidence of active surveillance of practice.</t>
  </si>
  <si>
    <t>YELLOW: There is a regulatory body of professional practice (Ordre des Chirurgiens-Dentistes du Sénégal) with competencies in 2) Code of Ethics and 3) Exercise of Discipline (through the National Council)</t>
  </si>
  <si>
    <t xml:space="preserve">What is the available evidence on the licensing mechanisms for Dentists? </t>
  </si>
  <si>
    <t>REG_43A</t>
  </si>
  <si>
    <t>DCI regulates the Dental Profession. (1)
The Dental Act, 1948 provides the basis for dental education and qualification in India. According to the Act, dental qualifications can be granted by any authority or institution in India, which is included in Part I of the Schedule of the Act. Any authority or institution in India, which grants a dental qualification but not included in Part I of the Schedule may apply to the Central Government to have their qualification recognized and be included in that Part. The Central Government, after consulting the Council can grant the same if it thinks it fit for the purpose.(2)</t>
  </si>
  <si>
    <t xml:space="preserve">1) MoHFW India, 2011. Annual Report 2011-12.
2) Public Health Foundation of India, 2011. India Mobility of Health Professionals. </t>
  </si>
  <si>
    <t>Persons intending to practice dentistry in Japan must pass the National Dental Practitioner's Examination and obtain a license from Japan's Minister of Health, Labour, and Welfare. The Examination is based on the knowledge and techniques required of a dentist concerning clinical and preventive dentistry and prepared annually by experts appointed by the Minister of Health, Labour, and Welfare. To qualify for taking the National Dental Practitioner's Examination, persons must under one of the following categories. (1) Graduated of the dentistry course in dental schools or colleges approved by the Minister of Education, Culture, Sports, Science and Technology in Japan; (2) Persons have passed the Preliminary Examination for the National Dental Practitioner's Examination and have experienced dental treatment and preventive dentistry internship for at least one year; (3) Graduated of a dental school not accredited by Japan's government and who meet the standards specified in the preceding two items with respect to knowledge and techniques.Graduated of foreign schools of dentistry or persons who hold a foreign dental license and do not come under item three above but have been recognized as satisfactory by the Minister of Health, Labour, and Welfare may take the Preliminary Examination.</t>
  </si>
  <si>
    <t xml:space="preserve">A) Qualifications of persons who apply to be registered for licensing to practise dentistry: 
1) They have to be registered as a member of the Dental Council.
2) They have to get knowledge in dentistry in any of these categories: - to get the degree of doctor of dental surgery from Thai universities which are accepted by University Bureau or accepted by the Dental Council. - to get a degree or diploma in dentistry from a foreign univeristy which is accepted by the Dental Council. In case of foreigners, they have to get license to practise dentistry from their countries and the Dental Council accepts those licenses. 
The sub-committee on dental examination will conduct an examination first. After the applicants passed the examination, the Secretary of the Dental Council will submit those application forms and all documents together with examination results to the Committee for consideration. 
B) REQUIREMENTS FOR LICENSURE
In accordance with section 31 the Dental Act B.E. 2537 (1993), the license to practice Dentistry in Thailand shall be granted to international graduated dentists, if he or she:
1. is a member of the Dental Council. To be eligible for membership admission of the Dental Council, the person must possess the following qualifications:
a. not less than twenty years of age
b. possess a dental degree or certificate which is accredited by the Dental Council.
c. possess no record of misconduct which is considered by the Dental Council as a dishonour to the profession.
d. has never been sentenced to imprisonment by committing a crime which is considered by the Dental Council as a dishonour to the profession.
e. not suffering from a mental disorder or other disease (s) considered by the Dental Council as inappropriate for the practice of Dentistry.
2. furnishes, in a manner satisfactory to the Dentistry, a diploma or certificate from an accredited institution recognized by the Dental Council and a license to practice Dentistry in the country he or she has completed the Dental Degree
3. has successfully passed the Examination conducted by the Dental Licensing Board.
THE LICENSING EXAMINATION
The examination has three parts :-
part 1 Written Examination of Basic Biomedical Science
part 2 Written Examination of Clinical Science
part 3 Clinical examination
An applicant has to pass both part 1 and part 2 before he or she is eligible for part 3. All the examination will be conducted in Thai. 
C) Except for nursing council –as nurses have to be re-licensed every 5 years, all other professional have life- long licences. </t>
  </si>
  <si>
    <t>A) Dental Council, 1995. Registration and Licsensing to Practise Dentistry.
B)Dental Council, Regulations for International Graduated Dentist Licensing to Practice Dentistry in Thailand. Available at: http://www.dentalcouncil.or.th/eng/inter_license.php [Accessed July 25, 2013].
C) WHO, 2010. Human Resources for Health Country Profile: Thailand,</t>
  </si>
  <si>
    <t>Medical Practitioners and Dentists Board, 2012. Licensing Requirements. 2012. Available at: http://www.medicalboard.co.ke/index.php?option=com_content&amp;view=article&amp;id=40&amp;Itemid=8 [Accessed July 23, 2013].</t>
  </si>
  <si>
    <t>All practitioners applying for a practicing licence, or renewal of the annual licence, are required to produce evidence of satisfactory participation in appropriate programmes of continuing professional development (CPD) relevant to the  practitioner’s vocational category. (1)</t>
  </si>
  <si>
    <t>1) Fiji Dental Council, Policy on Continuing Professional Development. Available at: http://www.fijimdc.com/uploads/Dental_CPD_guidelines.pdf.</t>
  </si>
  <si>
    <t>Medical Practice License is the written proof which the government gives to qualified doctors and dentists before performing their medical practice.
ARTICLE 36
Every doctor/dentist who will conduct medical practice in Indonesia is obliged to have license for medical practice.
ARTICLE 37
1. The license for medical practice as mentioned in Article 36 is issued by the officer of city health office where the doctor/dentist conducts the medical practice.
2. The license for medical practice is given in minimally 3 places.
3. One license is only valid for one medical practice.
ARTICLE 38
1. In order to obtain the license for medical practice, a doctor/dentist should
a. have the valid registration letter for doctor/dentists as stated in Article 29, Article 31, and Article 32.
b. have the place for her/his medical practice
c. have the recommendation letter from profession organization.
2. The license for medical practice is valid if
a. the registration letter for doctor/dentist is also still valid.
b. the address of place for medical practice does not change.
3. The further explanation is regulated with the minister’s regulation.</t>
  </si>
  <si>
    <t>Republic of Indonesia. LAW OF THE REPUBLIC OF INDONESIA NUMBER 29 YEAR 2004 REGARDING THE MEDICAL PRACTICE. 2004.
Indonesian Medical Council. Procedure for registration, temporary registration, re-registration, temporary registration and conditional registration for doctor and dentist. 2007.</t>
  </si>
  <si>
    <t>http://www.health.gov.au/internet/main/publishing.nsf/Content/work-nras and http://www.dentalboard.gov.au/Registration-Standards.aspx</t>
  </si>
  <si>
    <t>Doctors, Nurses, Dentists and Pharmacists need to register in the corresponding board of professional registry</t>
  </si>
  <si>
    <t>By the the Ministry of Health and Population (MoHP) once  registered at the Egyptian Dental Syndicate</t>
  </si>
  <si>
    <t xml:space="preserve">Curently GDC is working to introduce 'revalidation'.
 CPD was made compulsory in January 2002, and in August 2008 for other than dental care professionals. A change to legislation was enacted to allow the GDC to include the requirement for compulsory CPD as part of the registration process. </t>
  </si>
  <si>
    <t>The practitioner’s license is granted by the National Dentists Council (Ordre national des chirurgiens-dentistes). (1)
Since 2012, health professionals have an obligation for continuous professional development (CPD). CPD combines continuing education (CE) and professional practice evaluation (PPE). The practitioner cannot freely choose continuing education in which to participate. The CPD program will be in line with a national or regional focus. Management of professional development for all health professionals is assigned to a department of CPD (OGDPC). An independent scientific committee is responsible for evaluating CDP; only the CDP activities receiving a favorable evaluation will allow the practitioner to fulfill his CPD obligations. (2)</t>
  </si>
  <si>
    <t>After graduation any dentist can receive a working licence and can work independently (after registration). Participation in continuing education has been mandatory since 1999, terminated in 2009. (The Semmelweis Plan states that "the system of continuous medical education for medical doctors, dentists, pharmacists and clinical psychologists, introduced in 1999 and terminated in 2009, must be restored.") The system is delivered mainly by the Dental Section of the Hungarian Medical Chamber, which is responsible for the supervision. A dentist must achieve 250 points in 5 years. This represents 250 hours, and some reading is allowed to be counted.</t>
  </si>
  <si>
    <t>Dentists (more specifically dental surgeons) need to be be accredited to practice. A license is issued by the Secretary of Public Education. 
There is a national exam for dental surgeons in order to access the profession (Examen Unico para la Certificación Profesional del Cirujano Dentista en Odontología).
No information on re-licensing but not mandatory.</t>
  </si>
  <si>
    <t>CNCD. http://cncd.org.mx/1210078_Que-es-la-Certificacion-.html</t>
    <phoneticPr fontId="2" type="noConversion"/>
  </si>
  <si>
    <t>To practice dentists need an authorization from the Secretary of the Government, issued upon positive advice of MoH http://www.sgg.gov.ma/Page_fr.aspx?id=1183</t>
  </si>
  <si>
    <t>http://www.sgg.gov.ma/last1.aspx?id=402</t>
  </si>
  <si>
    <t>The title 'Dental practitioner/Dentist' is a protected title. Dentists can apply to: a) Authorisation - granted to applicants who have successfully passed qualifying examinations in odontology. b) License - represents permission to practise as a dentist, but on certain conditions. It may be restricted in terms of duration, locality, specific tasks, etc., and can only be awarded after a concrete assessment confirming that the licencee can practise her/his profession responsibly. Upon application, licenses may also be granted to dentists over 75 years of age. (1)
In 2012 the Norwegian Dental Association (NTF) adopted mandatory continuing education for its members. It has adopted its own guidelines for dentists' education, including recommendations on what can be considered an acceptable extent of updating required for practicing dentists - a standard that dentists can measure their own continuing education activities against. Thus economically active members of the NTF shall complete 150 hours of continuing education during five years (counting from 2010). 100 of the 150 hours must be under the auspices of the NTF, or external courses pre-approved by the approval committee in NTF. 50 hours of continuing education is defined as a separate activity (e.g. courses abroad, reading literature, labor union, etc.). (2)</t>
  </si>
  <si>
    <t>(1) Norwegian Registration Authority for Health Personnel (SAK)
(2) Norwegian Dental Association</t>
  </si>
  <si>
    <t xml:space="preserve">2013; (http://www.moh.gov.om/en/nv_menu.php?o=hr/HRDGuidelines.htm&amp;SP=1; </t>
  </si>
  <si>
    <t xml:space="preserve">The licensure exams for dentists are administered by the Board of Dentistry; there is  continuous professional development "To keep his professional knowledge and skills up-to-date, every dentist shall pursue Continuing Educational Program offered by the Philippine Dental Association", "Every dentist shall complete a minimum of 300 Continuing Education Credits units every three (3) years prior to the renewal of his Professional Registration" and dentists over 65 are exempt of it </t>
  </si>
  <si>
    <t>2007; (Philippine Dental act, 2007)</t>
  </si>
  <si>
    <t>In order to be able to practice, dentists must have a State diploma (diplôme d’état Sénégalais) or a foreign diploma certified as equivalent (1) and be registered at his corresponding specialty section(s) of the National Council of Dentists. (2)</t>
  </si>
  <si>
    <t xml:space="preserve">
(1) Ordre National des Chirurgiens Dentistes
(2) République du Sénégal – Loi n° 81-70 du 10 décembre 1981 relative à l’exercice de la chirurgie dentaire et à l’Ordre des Chirurgiens dentistes</t>
  </si>
  <si>
    <t>Same as for doctors.</t>
  </si>
  <si>
    <t>Every practising dentist should be registered with the Spanish Dental Association (officially the Consejo General de Colegios de Odontólogos y Estomatólogos), though any registering dentist must also register in their local area. In order to be on this register the dentist must have obtained a degree from a Spanish university officially recognised by the association, or must have a diploma awarded in an officially recognised European Union country. This degree or diploma must count as a primary dentist qualification. Not clear if there is a mechanisms to periodically renew license or to ensure CPD (even though CDP is available in a voluntary manner).</t>
  </si>
  <si>
    <t xml:space="preserve">What is the available evidence on the licensing mechanisms for Dentists (grading)? </t>
  </si>
  <si>
    <t>REG_43C</t>
  </si>
  <si>
    <t>YELLOW: There is an obligatory licensing process for dentists and continuous professional development is mandatory. No evidence of re-certification or re-licencing.</t>
  </si>
  <si>
    <t>YELLOW: There is an obligatory licensing process for health professionals to practise, but no evidence found  as to the requirement to re-license. Continuous professional development for dentists is mandatory.</t>
  </si>
  <si>
    <t>YELLOW: There is an obligatory licensing process for dentists, but there is no evidence as to any requirement to re-license or to demonstrate continuous professional development.</t>
  </si>
  <si>
    <t xml:space="preserve">What is the available evidence on the accreditation of educational institutions for Pharmacists? </t>
  </si>
  <si>
    <t>REG_51A</t>
  </si>
  <si>
    <t>Pharmacy Council of India responsible for prescribing minimum standards of education required for qualification as a pharmacist, uniform implementation of educational standards, approval of course of study and examination for pharmacists.</t>
  </si>
  <si>
    <t xml:space="preserve">The Nepal Pharmacy Council (NPC) established as per the Act of Parliament in 2000 is the body that regulates the pharmacy profession. The NPC has responsibility and power for approval of the education and training of pharmacists registering in Nepal. An important stage and component of such education and training is the pharmacy degree course. Among the various tasks of NPC it evaluates pharmacy degrees both from local institutions of higher learning as well as from overseas institutions. The council will only recognise those degrees that fulfil the standards set by the council. The council will only register as pharmacists those persons who possess a degree recognised by the council. Full set of accreditation standards available. </t>
  </si>
  <si>
    <t>Nepal Pharmacy Council, 2003. accreditation of Pharmacy Degree Programme: Guidelines on Standards and Criteria,</t>
  </si>
  <si>
    <t>Pharmacy Council in charge of registration and monitoring of educational institutions. Similar problems as with BMDC and BNC (see Doctors and Nurses).</t>
  </si>
  <si>
    <t>Bangladesh Health Watch, 2010. Bangladesh Health Watch Report 2009: How Healthy is Health Sector Governance?, Dhaka.</t>
  </si>
  <si>
    <t xml:space="preserve">The Committee for the accreditation System for Pharmacy Education in Japan was set up under the Committee of Pharmacy Education Reform of the Pharmaceutical Society of Japan to investigate the accreditation system and to draw up a draft of the evaluation standard. The draft was distributed at the end of January 2007 to request feedback from each pharmaceutical university and will be revised within the next few years simultaneously with trials for accreditation. (1)
• “The need of society for professional pharmacists has been growing. In response to social needs, the six-year pharmacy education system, which is mandatory for the registration for the examination to become a licensed pharmacist, was established under the Pharmacists Law and the Fundamentals of Education Act in academic year 2006.” Yakugaku Zasshi. 2007 Jun;127(6):953-72.
http://www.ncbi.nlm.nih.gov/pubmed/17541246
• “The Committee for the Accreditation System for Pharmacy Education in Japan was set up under the Committee of Pharmacy Education Reform of the Pharmaceutical Society of Japan to investigate the accreditation system and to draw up a draft of the evaluation standard.” Third-party evaluation for the six-year training program is going to start from 2013. (2)
Available only in Japanese:
http://www.ritsumei.ac.jp/acd/ac/itl/outline/kiyo/kiyo13/07_yamada.pdf
http://jabpe.or.jp/7nakamura.pdf
http://www.pharm.or.jp/kyoiku/pdf/dai3_080515.pdf
</t>
  </si>
  <si>
    <t>1) Inoue, K. (2007). [accreditation of pharmacy education in Japan]. Yakugaku zasshi : Journal of the Pharmaceutical Society of Japan, 127(6), 953–72. Retrieved from http://www.ncbi.nlm.nih.gov/pubmed/17541246
2) Personal communication from Masa Jimba, University of Tokyo.</t>
  </si>
  <si>
    <t xml:space="preserve"> There is no agency in the country responsible for the accreditation of the educational institutions, although it is recognized as a goal to be achieved (at 70% by the 2015) by the MINSA.</t>
  </si>
  <si>
    <t xml:space="preserve">
The MOH has initiated a process for accrediting its pre-service training institutions with the National accreditation Board since 2003. The process is ongoing
Health Professionals are regulated by specific regulatory bodies established by law with clear mandates to accredit the respective training institutions that produce the relevant cadres according to laid down criteria. The criteria used for accrediting training institutions include but are not limited to: availability and quality of clinical and practical training sites. </t>
  </si>
  <si>
    <t>In addition to curriculum are reviewed every 3- 5 years, there are some accreditation mechanisms for educational accreditation in place at all process, curriculum development, curriculum implementations, and educational outcomes. Generally, before curriculum implementation, each curriculum is approved by university councils and professional councils based on the set criteria. During the learning and teaching process, the process is approved regularly by the Office for National Education Standard and Quality Assessment – an independent body.
Pharmacist council established by Law in 1994 and the Healthcare accreditation Institute (Public Organisation) established by Law, responsible for quality improvement and accreditation, reaccreditation medical institutes, since 2009. Website of the pharmacist council Thailand is in Thai: http://www.pharmacycouncil.org/</t>
  </si>
  <si>
    <t>The Pharmacy and Poisons Board is charged with the responsibility of regulating pharmacy training and practice.</t>
  </si>
  <si>
    <t>Yes, accreditation by Pharmacy and Poisons Board. Passed the final examination of an Institution of an approved Commonwealth country. May be asked to sit an additional examinati on for the Board.</t>
  </si>
  <si>
    <t>Mckimm J, Newton PM, Silva A Da, et al. Accreditation of healthcare professionals’ education in Pacific Island countries: evidence and options. UNSW HRH Knowledge Hub Policy Briefs. 2013.</t>
  </si>
  <si>
    <t xml:space="preserve">A) To ensure the quality of education, the education institutions must be accredited. The accreditation of non-poltekkes institution is undertaken by BAN-PT (The National accreditation Body for Higher Education). While accreditation of Poltekkes undertaken by Center for Health Workforce Education (Pusdiknakes) under MoH. In the near future accreditation of all education institutions will be conducted by BAN-PY only. BAN-PT is supposed to accredit public and private institution with 3 years education and above. The accreditation process also involved The Association of Medical Education Institutions (AIPKI), IBI, PPNI and others professional association. Both Pusdiknakes and BAN-PT are currently working to improve accreditation procedures.
B) Graduates from medical or dental education of domestic and overseas universities are acknowledged by the Government of the Republic of Indonesia in compliance with the Law. Certificate of competence is an acknowledgment of a doctor or dentist’s skill to conduct medical practice in Indonesia after passing the competence test performed by related collegiums. Registration Letter (Surat Tanda Registrasi), that is further stated as doctor’s and dentist’s STR, is a written evidence given by IMC to registered doctors and dentists. Every doctor or dentist in Indonesia who conducts medical practice is obliged to have doctor or dentist STR. </t>
  </si>
  <si>
    <t>Training schools of the Ministry of Health are not accredited. accreditation is not seen as a priority. The mechanism for accreditation has not been initiated in any school or training institution under the Ministry of Health and there are no policies for accreditation of the training institutions.
accreditation body for universities is functioning under the University Grants Commission (UGC) is available. The University Grants Commission (UGC) is the apex body of the University System in Sri Lanka which was established on 22nd December 1978 under the Universities Act No. 16 of 1978. The functions of the UGC are; planning and coordination of university education, allocation of funds to Higher Educational Institutions (HEIs), maintenance of academic standards, regulation of the administration of HEIs and regulation of admission of students to HEIs. There are no specific policies for management of training centre. Policies on a system of accreditation of professionals need review, no policies for accreditation of institutions, however such is mentioned in the Private Medical Institutions Bil.</t>
  </si>
  <si>
    <t>The  General Pharmaceutical Council (GPhC) accredits and recognises pharmacy courses leading to registration and annotation.</t>
  </si>
  <si>
    <t>GPhC website. http://www.pharmacyregulation.org/education/approval-courses</t>
  </si>
  <si>
    <t xml:space="preserve">Consejo Mexicano para la Acreditación de la Educación Farmacéutica (COMAEF). </t>
  </si>
  <si>
    <t>COMAEF: http://www.comaefac.org.mx/documentos.htm</t>
    <phoneticPr fontId="2" type="noConversion"/>
  </si>
  <si>
    <t>Same as Faculties of medicine</t>
  </si>
  <si>
    <t>There are no accreditation criteria for Pharmacy educational institutions, but the Pharmacy educational/studies programme is regularly revised. (1)
Schools for PhD studies at the Université Cheikh Anta DIOP de Dakar are accredited by the Rector on advice of the University's scientific council and Assembly. This accreditation is valid for 6 years and can be renewed upon evaluation by the scientific council of the university. (2)</t>
  </si>
  <si>
    <t>(1) WHO. Profil du Secteur Pharmaceutique de Pays: Sénégal
(2) République du Sénégal – Décret relatif aux études doctorales à l’Université Cheikh Anta DIOP de Dakar</t>
  </si>
  <si>
    <t>Accreditation is mandatory by the Council. All the course/learning programmes that lead to registration of persons must be accredited/approved by Council. The following qualifications are accredited/approved by Council, i.e: Bachelor of Pharmacy which leads to registration as a National Certificate: Pharmacist Assistance to registration as a Basic Pharmacists' Assistant; Further Education and Training Certificate: Pharmacist. Standards are well defined.</t>
  </si>
  <si>
    <t xml:space="preserve">PHARMACY ACT NO. 53 OF 1974 </t>
    <phoneticPr fontId="2" type="noConversion"/>
  </si>
  <si>
    <t xml:space="preserve">Institutions for pharmacy education must be  officially recognised by the association or professional council. Not clear what are the standards for accreditation.
There is a voluntary accreditation process for Continuous Professional Development (LA COMISION DE FORMACION CONTINUADA DEL SISTEMA NACIONAL DE SALUD (Ministerio de Sanidad, Politica Social e igualdad)). </t>
  </si>
  <si>
    <t>http://www.msssi.gob.es/profesionales/formacion/AcreDocCntUniForSanEsp.htm</t>
  </si>
  <si>
    <t xml:space="preserve">What is the available evidence on the accreditation of educational institutions for Pharmacists (grading)? </t>
  </si>
  <si>
    <t>REG_51C</t>
  </si>
  <si>
    <t>WHO, 2013. Human resources for health, universal health coverage and the post-2015 development agenda: fostering equity and effective coverage (Bulletin).</t>
  </si>
  <si>
    <t xml:space="preserve">What is the available evidence on the regulatory mechanisms for Pharmacists? </t>
  </si>
  <si>
    <t>REG_52A</t>
  </si>
  <si>
    <t>PCI constituted under section 3 of the Pharmacy Act, 1948. (1)
In India, so far as medical professionals are concerned a legislative framework for their training, registration and regulation exists. Important of these laws are: the Indian Medical Council Act, 1956, the Indian Nursing Council Act, 1947; the Indian Medicine Central Council Act, 1970; the Homeopathy Central Council Act, 1973; and the Pharmacy Act, 1948. Almost all of these laws lay the guidelines to establish regulatory councils at both the National and the State level that set forth uniform educational and qualification standards. These statutory regulatory councils monitor the standards of medical education, promote medical training and research activities, and oversee the qualifications, registration, and professional conduct of doctors, dentists, nurses, pharmacists, and practitioners of other systems of Medicine such as Ayurveda, Yoga, Unani, Siddha and Homeopathy. In addition, each statute establishes a central registry for individuals certified to practice in the field of medicine. Finally, the councils often prescribe standards of professional conduct and determine which actions amount to professional misconduct. (2)</t>
  </si>
  <si>
    <t xml:space="preserve">1) MoHFW India, 2011. Annual Report 2011-12,
2) Public Health Foundation of India, 2011. India Mobility of Health Professionals. </t>
  </si>
  <si>
    <t>The Nepal Pharmacy Council (NPC) is the professional and regulatory body for pharmacists in Nepal. It also regulates pharmacy assistant. The NPC was established as per Act of Parliament in 2000 that came into effect from January 2001 in order to regulate profession of pharmacy systematically and scientifically in Nepal. The NPC is an autonomous and corporate body having right of perpetual succession. 
The main objectives of the NPC are to lead, regulate, develop and represent the profession of pharmacy in Nepal. (1) NPC sets professional code of conduct (2)</t>
  </si>
  <si>
    <t>1)Nepal Pharmacy Council, 2007. Nepal Pharmacy Council. Available at: http://www.nepalpharmacycouncil.org.np/ [Accessed June 17, 2013].
2) HM Government of Nepal, 2002. Nepal Pharmacy Council Regulation 2059 (2002),</t>
  </si>
  <si>
    <t>Pharmacy Council regulates practices of pharmacists. Established by Pharmacy Council Ordinance act of 1973.  Similar problems as with BMDC and BNC (see Doctors and Nurses).</t>
  </si>
  <si>
    <t>All health professionals are regulated and licensed by the Ministry of Health, Labour and Welfare. (1)
CPD/CPE is not compulsory for maintenance of registration/licensing to practice. (2)
All health professionals are regulated and licensed by the MHLW, in the Pharmacists Act since 1960. (3)</t>
  </si>
  <si>
    <t>1) Tatara, K. &amp; Okamoto, E., 2009. Japan Health System Review. Health Systems in Transition, 11(5), pp.1–164.
2) Western Pacific Pharmaceutical Forum, 2006. Review of Western Pacific Region Schools of Pharmacy, Pharmacy Undergraduate Education and Registration/Licensing Requirements.
3) Personal communication from Masa Jimba, University of Tokyo.</t>
  </si>
  <si>
    <t>Regional health bureaus have the powers and duties to ensure that professionals who are engaged in public health services in the region operate within the prescribed standards, and supervise the same.
Health and Health Related Regulatory Core Process is designed to effectively monitor the adherence by all health service providers focusing on professional practice, quality of products and premises of service delivery. Regulation of health services will be enhanced by putting in place an independent inspection. This will imply the implementation of the Health Service Regulatory Core Process in order to properly regulate health services and take the necessary corrective measure. This will include regular monitoring of premises, personnel, practices and products to ensure adherence to agreed standards.(1)</t>
  </si>
  <si>
    <t>Pharmacists have negotiated control of a registry of practitioners held by the Ministry of Health.</t>
  </si>
  <si>
    <r>
      <t xml:space="preserve">Nigenda, G. et al., 2003. The impact of health care reform on the professional regulation of physicians in Latin America. In N. Söderlund, P. Mendoza-Arana, &amp; J. Goudge, eds. </t>
    </r>
    <r>
      <rPr>
        <i/>
        <sz val="12"/>
        <color theme="1"/>
        <rFont val="Calibri"/>
        <family val="2"/>
        <scheme val="minor"/>
      </rPr>
      <t>The new public/private mix in health: exploring the changing landscape</t>
    </r>
    <r>
      <rPr>
        <sz val="12"/>
        <color theme="1"/>
        <rFont val="Calibri"/>
        <family val="2"/>
        <scheme val="minor"/>
      </rPr>
      <t>. Alliance for Health Policy and Systems Research, pp. 13–34. Available at: http://cdrwww.who.int/alliance-hpsr/resources/New_Public_Private_Mix_FULL_English.pdf#page=23.</t>
    </r>
  </si>
  <si>
    <t>Health Professionals are regulated by specific regulatory bodies established by law. There is a Pharmacy Council. Some of the councils requiere to show evidence of participating in relevant continuing professional development programmes before their members are re-registered. With the exception of the Pharmacy practice, regulation of professionals generally has not been impressive and very little monitoring is done due to logistics constraints.</t>
  </si>
  <si>
    <t>Website of the pharmacist council Thailand is in Thai: http://www.pharmacycouncil.org/
ตราของสภาเภสัชกรรมมีลักษณะเป็นรูปงูพันถ้วย ซ้อนเฉลงอยู่บนโล่รูปกลมรี เบื้องต้นมีอักษรไทยและตัวเลข "พ.ศ.๒๕๓๗" เบื้องล่างมีอักษรโรมันและตัวเลข "A.D. 1994" ที่ขอบด้านบนของโล่มีข้อความว่า "สภาเภสัชกรรม" และที่ขอบด้านล่างมีข้อความว่า "The Pharmacy Council"
สภาเภสัชกรรมมีอำนาจหน้าที่ ดังนี้
1) รับขึ้นทะเบียนและออกใบอนุญาตให้แก่ผู้ขอเป็นผู้ประกอบวิชาชีพเภสัชกรรม 
2) วินิจฉันชี้ขาดตามมาตรา ๔๒ วรรคสาม 
3) รับรองปริญญา ประกาศนียบัตรในวิชาเภสัชศาสตร์ หรือวุฒิบัตรในวิชาชีพเภสัชกรรมของสถาบันต่าง ๆ เพื่อประโยชน์ในการสมัครเป็นสมาชิก 
4) รับรองหลักสูตรต่าง ๆ สำหรับการฝึกอบรมเป็นผู้ชำนาญการในสาขาต่าง ๆ ของวิชาชีพเภสัชกรรมของสถาบันที่ทำการฝึกอบรมเป็นผู้ชำนาญการในสาขาต่าง ๆ ของวิชาชีพเภสัชกรรม 
5) รับรองวิทยฐานะของสถาบันที่ทำการฝึกอบรมใน (4) 
6) ออกหนังสืออนุมัติหรือวุฒิบัตรแสดงความรู้ความชำนาญในการประกอบวิชาชีพเภสัชกรรมสาขาต่าง ๆ และออกหนังสือแสดงวุฒิอื่นในวิชาชีพเภสัชกรรม 
7) ดำเนินการให้เป็นไปตามวัตถุประสงค์ของสภาเภสัชกรร
สภาเภสัชกรรมมีวัตถุประสงค์ ดังนี้
1) ส่งเสริมการศึกษาการวิจัยและการประกอบวิชาชีพเภสัชกรรม 
2) ส่งเสริมความสามัคคีและผดุงเกียรติของสมาชิก 
3) ผดุงไว้ซึ่งสิทธิ ความเป็นธรรมและส่งเสริมสวัสดิการให้แก่สมาชิก 
4) ควบคุมความประพฤติของผู้ประกอบวิชาชีพเภสัชกรรมให้ถูกต้องตามจรรยาบรรณแห่งวิชาชีพเภสัชกรรม 
5) ช่วยเหลือ แนะนำ เผยแพร่และให้การศึกษาแก่ประชาชนและองค์กรอื่นในเรื่องที่เกี่ยวกับการเภสัชกรรมและการสาธารณสุข 
6) ให้คำปรึกษาหรือข้อเสนอแนะต่อรัฐบาลเกี่ยวกับการเภสัชกรรมและการสาธารณสุข 
7) เป็นตัวแทนของผู้ประกอบวิชาชีพเภสัชกรรมในประเทศไทย</t>
  </si>
  <si>
    <t xml:space="preserve">The Pharmacy and Poisons Board constituted a Training and Assessment committees in July 2000 whose responsibility to design, develop and implement a comprehensive system for evaluation and assessment of the qualifications of both foreign and locally trained pharmacists for purposes of registration to practice in Kenya.
The committee came up with a criteria for eligibility to undertake pre-registration exams as follows:
1) Must have a basic O-level education (8-4-4 system) with C+ Grade or equivalent.
2) Must have qualified from a College/University that offers a minimum of four-year pharmacy degree course and is recognised by that Country's Pharmacy Regulatory authority.
3) Must have bachelor Degree in pharmacy (B. Pharm) with a curriculum acceptable to the Pharmacy and Poisons Board.
4) Must have command of English language and basic Kiswahili language.
5) Must be registrable to the Pharmacy Regulatory Authority in the country offering the Degree Course
</t>
  </si>
  <si>
    <t>Pharmacy and Poisons Board, 2012. Registration and Enrollment. Available at: http://www.pharmacyboardkenya.org/index.php?id=17 [Accessed July 23, 2013].</t>
  </si>
  <si>
    <t xml:space="preserve">
Regulation of wholesalers and pharmacies: A pharmacy can only be
owned and operated by a pharmacist with the approval of the Pharmacy and
Poisons Board and the premises require the board’s approval as suitable
for a pharmacy. Wholesalers (including non-pharmacists) need to apply
for a Pharmaceutical Wholesale License from the Pharmacy and Poisons
Board.</t>
  </si>
  <si>
    <t>1 Asia Pacific Observatory on Health Systems and Policies. The Fiji Islands Health System Review. Health Systems in Transition 2011; 1.</t>
  </si>
  <si>
    <t>The Sudan Medical Council (SMC) is the national body that regulates the practice of doctors, dentists and pharmacists in Sudan. This council is responsible for the temporary registration of pharmacists after graduation and before finishing their internship period. To become permanently registered with the SMC, pharmacists must work for one year in the public sector after graduation and pass the registration exam. In 2009, this period of public sector service was reduced to 3 months. After passing the exam, the pharmacists will be given a permanent license which allows them to practice in different pharmaceutical sectors. At the present time, no license renewal is required. (1)
SMC is responsible for 1) Promoting high standards of medical education 2) Supervising all medical and health institutions in the Sudan, and 3) Approving (with Ministry of Higher Education) the establishment of new medical, dental and pharmacy schools. (2)
"Sudan Medical Council (SMC)
- licensing and registration of physicians, dentists and pharmacists
- accreditation of medical, dental and pharmacy schools
- ensuring safety of practice by doctors and dealing with related
public complaints (3)</t>
  </si>
  <si>
    <t>FMOH. Assessment of Human Resources at the Pharmaceutical Sector. Khartoum, Federal Ministry of Health, Republic of Sudan, Directorate General of Pharmacy, 2009. (1)
Badr E, Abdu A, Abdalla FM, Abuagla AS, Yousif N, Eltegani H. The expanding role of HRH department: an era of health workforce prioritization. The Bulletin of the National Human Resources for Health Observatory - Sudan 2011; 3. (2)
Badr E. Human Resources for Health (HRH) Strategic Work Plan for Sudan (2008-2012). Khartoum, World Health Organization; Federal Ministry of Health, Republic of Sudan, 2007. (3)</t>
  </si>
  <si>
    <t>Regulation of retail pharmacies, drug stores, dispensing doctors and informal sellers is the major, unaddressed challenge in quality and safety regulation in Indonesia. There is a need for strategies that strengthen enforcement of regulation and ethical codes for drug promotion, regulation of pharmacies, drug stores and doctor dispensing. The regulations are set nationally, but responsibility for implementation and enforcement was decentralized to districts/cities in 2001. Enforcement by local authorities is weak and illegal activity is blatant and widespread. Options for dealing with decentralized governments that fail to exercise their regulatory responsibilities adequately will need to be developed. Badan POM is responsible for pharmacovigilance, monitoring and testing medicines in the market. But eff ective enforcement also requires action by districts/cities against the businesses and doctors who sell the counterfeit or substandard medicines and other products they are not licensed to sell.</t>
  </si>
  <si>
    <t>World Bank. Health Sector Review Pharmaceuticals : Why reform is needed. Washington D.C, 2009.</t>
  </si>
  <si>
    <t xml:space="preserve">The Pharmaceutical Society of Sri Lanka was founded in 1969 for the advancement of the profession of pharmacy including all its branches and the practices to contribute to development of the health care system of the country. It is the professional body of pharmacists in Sri Lanka with members representing the various pharmacy practices such as hospital, industry, retail, wholesale, quality control, regulatory, teaching and research and development. Its mission is "To provide leadership in advocacy, education and good pharmacy practice that improves patient healthcare through effective use of medication". They have a Code of ethics for pharmacists.
The objectives of the Pharmaceutical Society of Sri Lanka are: 
- To promote and advance the science of Pharmacy and its applications in Sri Lanka
- To advice the Government and counsel to other bodies on all matters connected with the application of Pharmacy to the progress of health care system of the country; 
- To promote education and training in Pharmacy at all levels in order to enhance the status of the profession of Pharmacy in Sri Lanka;
- To ensure the maintenance of high professional standards, the honour and traditions of the profession of Pharmacy and promote high standard of professional conduct;
- To effect close links between members of the profession in Sri Lanka and other countries and to facilitate personal contact between pharmacists and students;
- To promote and facilitate the acquisition, dissemination and exchange of pharmacy knowledge and information about the practice of pharmacy and pharmaceutical services;
- To foster a high standard of control over the quality, sale and distribution of drugs by encouraging the revision and implementation of appropriate legislation;
- To communicate with the Government, Department of Health Services, Medical Council, Universities, other Associations in Sri Lanka and abroad on matters affecting the profession of pharmacy;
- To promote, encourage and foster good relations with other associations of the health care delivery team and sister associations overseas and
- To establish liaison with other scientific and professional organizations.
 </t>
  </si>
  <si>
    <t>Pharmaceutical Society in Sri Lanka. Objectives of the Pharmaceutical Society of Sri Lanka. 2013.http://www.psslnet.org/index.php?option=com_content&amp;view=article&amp;id=53&amp;Itemid=70 (accessed 29 Jul2013).</t>
  </si>
  <si>
    <t>WHO - Regional Health Systems Observatory, 2006. Health System Profile Yemen.</t>
  </si>
  <si>
    <t>(http://www.health.gov.au) and http://www.pharmacyboard.gov.au/</t>
  </si>
  <si>
    <t>There is a regulatory body of professional practice (Federal Council of Pharmacy - Conselho Federal de Farmácia) with competencies in code of ethics, surveillance of practice and  exercise of discipline</t>
  </si>
  <si>
    <t>http://www.cff.org.br/</t>
  </si>
  <si>
    <t>The Egyptian Pharmacists' Syndicate (ENS) registers physicians and regulates practice. No system of checks and evaluations. [Rand 2009]. The MOHP defines standards. No information on results.</t>
  </si>
  <si>
    <t>GPhC is the independent regulator for pharmacists, pharmacy technicians and pharmacy premises in Great Britain. 
There are Standards for conduct, ethics and performance which set out the behaviours, attitudes and values expected of pharmacy professionals and explain the standards that all pharmacy professionals must comply with. They also inform patients and the public of the standards that they can expect of pharmacy professionals.
GPhC investigates complaints where a registrant's fitness to practise is called into question. They also deal with complaints involving registered pharmacy premises where there are concerns about practice. Code of ethics.</t>
  </si>
  <si>
    <t>GPhC website. http://www.pharmacyregulation.org/registration
http://www.pharmacyregulation.org/raising-concerns/inspectorate</t>
  </si>
  <si>
    <t>The National Pharmaceutical Council (Ordre National des Pharmaciens) is responsible for ensuring compliance with professional and ethical duties set out in the Code of Public Health, as well as deontological duties in the Code of Ethics for Pharmacists. 
All pharmacists must be registered. The Council verifies if the applicant pharmacist fulfills legal conditions. 
Disciplinary action is initiated following a complaint and a disciplinary sanction may be declared in the case of contravention of a provision of the Ethics Code of pharmacists or of professional negligence.</t>
  </si>
  <si>
    <t>Registration is mandatory in the Hungarian Chamber of Pharmacists. Community pharmacists are required to register, obtain a licence and to become member of the professional association.</t>
  </si>
  <si>
    <t>2013; http://www.mgyk.hu/index.php?id=kerdesek_es_valaszok_a_kamarai_tagsagrol_-__mgyk</t>
  </si>
  <si>
    <t>There is some confusion regarding what is pharmacists and what is pharmacies regulation.
There is the COMECEF (Consejo mexicano de certificación de profesionales de las Ciencias Químico Farmacéuticas). As one of the main objectives is to: "Vigilar el ejercicio de la química, farmacia y biología, para que los profesionales titulados de estas ramas realicen sus actividades conforme a la ley, a la ética profesional, sean o no miembros del Colegio, defendiéndose legalmente contra las actividades de personas que ejerzan sin título".
 There is a code of good practices for health promotion and code of ethics.</t>
  </si>
  <si>
    <t xml:space="preserve">COMECEF </t>
  </si>
  <si>
    <t>Na authorization from the Pharmacy Council (Conseil National de l'Ordre des Pharamaciens) is required to pratice in private</t>
  </si>
  <si>
    <t>http://www.sgg.gov.ma/D_%202-07-1064_Fr.pdf</t>
  </si>
  <si>
    <t>The Norwegian Association of Pharmacists (NFF) is a professional association of practising pharmacists, retired pharmacists and pharmacy students. NFF has approximately 3000 members. NFF works towards safeguarding the members’ economic, social and professional interests and to promote a high standard of professional skills and ethics among its members. The association takes an active part in developing the profession and addressing health policy issues. 
The National Association of Pharmacists has a Council on Ethics for Pharmacists, with responsibilities in Code of Ethics, but not on ensuring its compliance/penalising non-compliance. There are also the Norwegian Pharmaceutical Society of Hospital Pharmacists and the Norwegian Association of Industrial Pharmacists in Norway (FIFN)</t>
  </si>
  <si>
    <t xml:space="preserve">Norwegian Association of Pharmacists </t>
  </si>
  <si>
    <t>The DGHA deals with complaints about technical quality issues, using protocols and a code of conduct developed for this purpose. Inspection tends to focus on code of conduct and not on techincal aspects of the profession. Mandatory registration in Oman Pharmaceutical Association</t>
  </si>
  <si>
    <t xml:space="preserve">There is a regulatory body of professional practice (Colegio Químico Farmacéutico del Perú) with competencies in code of ethics and  exercise of discipline, but does not indicate to  carry out surveillance of practice </t>
  </si>
  <si>
    <t>As the pharmacy arm of the Professional Regulation Commission, the Board of Pharmacy (BOP) is responsible for monitoring and regulation of pharmacy licensure, in addition to establishing standards for the profession, exercise discipline, through law and code of ethics. The board  designates inspectors to check the employment of qualified personnel in drugstores, hospital pharmacies, drug or pharmaceutical laboratories, cosmetic laboratories and similar establishments (Pharmacy Law).</t>
  </si>
  <si>
    <t>2010;  (Pharmacy Act 2010)</t>
  </si>
  <si>
    <t>There is an authority responsible for pharmaceutical regulation, as well as legislation for promoting its transparent performance (1). There is a Pharmaceutical Deontological Code, through which the National Pharmaceutical Council controls the practice of the pharmacist profession. (3)
There is National Pharmaceutical Policy from 2006 (Ministère de la Santé et de la Prévention, Direction de la Pharmacie et des Laboratoires, 2006). (2)
No pharmacist can practise without being registered at the National Pharmaceutical Council (with the exception of pharmacists in the health service of the Senegalese army and foreign military pharmacists practising within the context of military assistance) (4)</t>
  </si>
  <si>
    <t>(1) WHO - Sénégal: Profil pharmaceutique du pays
(2) WHO. Profil du Secteur Pharmaceutique de Pays: Sénégal
(3) USAID; Ministère de la Santé et de la Prévention – Evaluation du Système de Santé au Sénégal. 2009.
(4) Ministère de la Santé et de la Prévention, Direction de la Pharmacie et des Laboratoires - Politique Pharmaceutique Nationale, 2006</t>
  </si>
  <si>
    <t>South African Pharmacy Council (SAPC) is the regulator established by the Pharmacy Act, 1974 (Act 53 of 1974) to regulate pharmacists, pharmacy support personnel and pharmacy premises. No evidence of surveillance of practice.</t>
  </si>
  <si>
    <t xml:space="preserve">PHARMACY ACT NO. 53 OF 1974 </t>
  </si>
  <si>
    <t>The regulatory body is the Consejo General de Colegios Oficiales de Farmacéuticos. It shares responsabilities with the Ministry of Health and Education.  
No evidence on surveillance of practice and exercise of discipline (only of code of ethics)</t>
  </si>
  <si>
    <t xml:space="preserve">What is the available evidence on the regulatory mechanisms for Pharmacists (grading)? </t>
  </si>
  <si>
    <t>REG_52C</t>
  </si>
  <si>
    <t>YELLOW: There is a regulatory body of professional practice (Ordre National des Pharmaciens) with competencies in: 2) Code of Ethics; and 3) Exercise of discipline. No evidence of active surveillance of practice.</t>
  </si>
  <si>
    <t>YELLOW: There is more than one regulatory body of professional practice (Norwegian Board of Health, Norwegian Association of Pharmacists, Norwegian Pharmaceutical Society of Hospital Pharmacists, Norwegian Association of Industrial Pharmacists). The Norwegian Association of Pharmacists has competencies in 2) code of ethics. No evidence of active surveillance of practice.</t>
  </si>
  <si>
    <t>http://www.cqfp.org.pe/inicio.php</t>
  </si>
  <si>
    <t>YELLOW: There is a regulatory body of professional practice (Ordre des Pharmaciens du Sénégal) with competencies in 2) Code of Ethics and 3) Exercise of Discipline (through the National Council)</t>
  </si>
  <si>
    <t>Ordre des Pharmaciens du Sénégal - Code de Déontologie</t>
  </si>
  <si>
    <t>Yellow*</t>
    <phoneticPr fontId="0" type="noConversion"/>
  </si>
  <si>
    <t xml:space="preserve">What is the available evidence on the licensing mechanisms for Pharmacists? </t>
  </si>
  <si>
    <t>REG_53A</t>
  </si>
  <si>
    <t>PCI maintains  Central Register of pharmacists. Also approves qualifications from outside of India. Examination for pharmacists approved by PCI. (1)
The education of pharmacists in India is regulated by the Pharmacy Council of India, which was established based on the guidelines enshrined in the Indian Pharmacy Act of 1948. The Act extends to the whole of India except the State of Jammu and Kashmir. The Act prescribes the minimum standard of education required for qualification as a pharmacist in India. The Act states that the Central Council has the authority to recognize any qualification in pharmacy that is granted by an authority outside the territory to which the Act extends if the Council is satisfied of the requisite skills and knowledge and the individual can then be given approval to register. (2)</t>
  </si>
  <si>
    <t>1) MoHFW India, 2011. Annual Report 2011-12.
2)Public Health Foundation of India, 2011. India Mobility of Health Professionals,</t>
  </si>
  <si>
    <t xml:space="preserve">NPC is responsible for registration of pharmacists. The council will only register as pharmacists those persons who possess a degree recognised by the council. (1, 2)
</t>
  </si>
  <si>
    <t xml:space="preserve">1) Nepal Pharmacy Council, 2003. accreditation of Pharmacy Degree Programme: Guidelines on Standards and Criteria,
2) HM Government of Nepal, 2002. Nepal Pharmacy Council Regulation 2059 (2002),
</t>
  </si>
  <si>
    <t>Pharmacy courses are designed and controlled by the PCB. PCB initiated ‘A grade’ registration examination system for the pharmacy graduates of different universities in 2005. Pharmacists having ‘A’ grade registration are eligible to practice pharmacy in Bangladesh. The PCB provides ‘B’ grade registration to the students who have passed the 3-yea diploma in pharmacy couse.r Since, PCB directly regulates the curriculum and examinations of this course, no separate examination is arranged to provide registration. Moreover, PCB also regulates pharmacy certificate course. Those, who have passed SSC in any group can take 3-month special courses  and can sit for the examination. Those who pass this certificate course are categorized as ‘C’ grade pharmacists by PCB and they usually work in community pharmacy or run their own pharmacies.</t>
  </si>
  <si>
    <r>
      <t xml:space="preserve">Mazid, M.A. &amp; Rashid, M.A., 2011. Pharmacy Education and Career Opportunities for Pharmacists in Bangladesh. </t>
    </r>
    <r>
      <rPr>
        <i/>
        <sz val="12"/>
        <rFont val="Calibri"/>
      </rPr>
      <t>Bangladesh Pharmaceutical Journal</t>
    </r>
    <r>
      <rPr>
        <sz val="12"/>
        <rFont val="Calibri"/>
        <scheme val="minor"/>
      </rPr>
      <t>, 14(1), pp.1–9.</t>
    </r>
  </si>
  <si>
    <t>All health professionals are regulated and licensed by the Ministry of Health, Labour and Welfare. (1)
Japan national licence examination - the pharmacists’ law stipulates that graduates must pass the national licensing examination to obtain a licence. The examination is held in basic pharmacy, clinical pharmacy, hygiene pharmacy and legislation and system related to pharmaceutical affairs. Following the introduction of the six year pharmacy education system, the students who enter from April 2006 and onwards will be qualified to take the national licence examination only when they complete the six year education program. Compulsory CPD/CPE is not mandatory for maintenance of registration/licensing to practise.(2)</t>
  </si>
  <si>
    <t>1) Tatara, K. &amp; Okamoto, E., 2009. Japan Health System Review. Health Systems in Transition, 11(5), pp.1–164.
2) Western Pacific Pharmaceutical Forum, 2006. Review of Western Pacific Region Schools of Pharmacy, Pharmacy Undergraduate Education and Registration/Licensing Requirements,</t>
  </si>
  <si>
    <t>Not yet enforced, but it will be in the future. The source is from 2006 and no evidence found for more recent licensing mechanism in Cambodia.
Graduates need to sit and pass a licensure/ registration examination before they enter the workforce.</t>
  </si>
  <si>
    <t>National license examination for all medical graduates to gain professional practice license. (Since 2003). Website of the pharmacist council Thailand is in Thai: http://www.pharmacycouncil.org/
Continuing Education and Re- licensing
Although it is quite natural to keep up with the current knowledge of the profession to be able to practice, there was no formal continuing education (CE) requirement and licensing is for life. Since the establishment of the Pharmacy Council in 1994, much attention has been paid to the issue for the benefit of public. Details of CE requirements and re-licensing are in a drafting stage and are expected to distribute for pharmacist's public hearing soon (2)</t>
  </si>
  <si>
    <t>1) WHO, 2013. Human resources for health, universal health coverage and the post-2015 development agenda: fostering equity and effective coverage (Bulletin).
2) Pongcharoensuk P, Prakongpan S. Centennial pharmacy education in Thailand. JAASP 2012; 1: 8–15.</t>
  </si>
  <si>
    <t xml:space="preserve">A Pharmacist shall only be eligible to superintend over registered premises if he/ or she holds a valid practice license.
An application for registration of premises shall be made in writing and upon completion of the prescribed forms. The duly completed application forms are to be submitted accompanied by the documents prescribed in these guidelines (see the checklists) or any other documents as may be deemed necessary or as may be prescribed by the Board.
The requisite application forms for retail pharmacy run by a registered pharmacist are:
i. Form 4 (Application for Registration of Premises)
ii. Annexe 1 ( Confidential questionnaire designated for premises to be run by pharmacist)
iii. Form 27 (application for annual practice licence)
This is to be filled where the superintendent pharmacist does not yet hold a valid annual practice licence.
The requisite application forms for wholesale pharmacy are:
i. Form 4 (Application for Registration of Premises)
ii. Annexes 1 ( Confidential questionnaire designated for premises to be run by pharmacist)
iii. Form 6- Application for a Wholesale Dealer’s Licence
iv. Form 27 (Application for Annual Practice
Licence) - This is to be filled where the superintendent pharmacist does not yet hold a valid annual practice licence.
v. The applicant will specify if, in addition, they intend to carry out the business as importers and or exporters.
vi. A wholesale Dealer SHALL BE required to abide with the Good Distribution Practices guidelines set by the Board. Failure to abide by the guidelines may lead to necessary disciplinary action being taken against the affected person(s).
Having considered all factors and matters relating to the application the Board will either
a. Issue a certificate of registration of premises under part II of the Pharmacy and Poisons Act, Cap 244 Laws of Kenya; or
b. Advise the applicant in writing, in case of an unsuccessful application, and clearly state the reason the application was unsuccessful.
All licenses issued by the Board and expiring on the 31st day of December of the year it is issued will be renewable annually. Application for renewal of licences will be made to the Board in writing by filling the forms stipulated above. However, for purposes of renewal, it shall not be necessary to fill the annexes except in a situation where there are changes in details that may require variation of license. Notwithstanding licenses having been issued the previous year, the application for renewal shall be evaluated every time and the Board shall not be obliged to renew the licenses except for applications which as per the prevailing conditions at the time of application still meet the requirements. Premises which, after re-assessment, are deemed to have become unsuitable for carrying on the business will not have their registration renewed and the previous one would automatically become void.
</t>
  </si>
  <si>
    <t>Pharmacy and Poisons Board. Guidelines for Registration of Premises and issuance of Wholesale Dealer’s License. Nairobi, Pharmacy and Poisons Board, Republic of Kenya, 2006.</t>
  </si>
  <si>
    <t xml:space="preserve"> Graduates of medical and health-related programmes have a 1-year probationary period, after which they can take licensing examinations. If they pass their examinations, they are “licensed”— eg, as doctors, assistant doctors, nurses, pharmacists, etc.  (1)</t>
  </si>
  <si>
    <t>Pharmacy graduates can apply to the pharmacy and poisons registration board for registration as a pharmacist in Fiji, following a rigorous 2-day examination process. (1)
Registration is annual. (2)</t>
  </si>
  <si>
    <t>1) Bailey, M., Khaiyum, E. &amp; Prasad, V., 2006. Fiji School of Medicine Diploma in Pharmacy Graduates, Ten Year Analysis - where are they now? Pacific Public Health, 13(2).
2)Mckimm J, Newton PM, Silva A Da, et al. Accreditation of healthcare professional education programs: A review of international trends and current approaches in Pacific Island countries. Sydney, Human Resources for Health Knowledge Hub, University of New South Wales, 2013.</t>
  </si>
  <si>
    <t>The Sudan Medical Council (SMC) is the national body that regulates the practice of doctors, dentists and pharmacists in Sudan. This council is responsible for the temporary registration of pharmacists after graduation and before finishing their internship period. To become permanently registered with the SMC, pharmacists must work for one year in the public sector after graduation and pass the registration exam. In 2009, this period of public sector service was reduced to 3 months. After passing the exam, the pharmacists will be given a permanent license which allows them to practice in different pharmaceutical sectors. At the present time, no license renewal is required.</t>
  </si>
  <si>
    <t>1 FMOH. Assessment of Human Resources at the Pharmaceutical Sector. Khartoum, Federal Ministry of Health, Republic of Sudan, Directorate General of Pharmacy, 2009.</t>
  </si>
  <si>
    <t>Indonesian Pharmaceutical Practice Based on PP 51 (2009) Act
1) Register Pharmacist (Surat Tanda Register Apoteker “STRA”) (Section 39 (2))
2) License pharmaceutical Practice (section 52 (2)) SIK (Surat ijin Kerja) is license for apothecaries, who do their pharmaceutical practice in production and distribution unit
3)SIPA (Surat ijin Praktek Apoteker) is license for apothecaries, who do their pharmaceutical practice in Pharmaceutical service:
3.1)Community pharmacist
3.2)Clinical pharmacist</t>
  </si>
  <si>
    <t>Agus IM, Wirasuta G. Revolutionary Indonesian Pharmaceutical Practice Act, PP 51 (2009), a warrant to give a Forensic Pharmacy-Lecture for Pharmacy Students. 2009; 51.</t>
  </si>
  <si>
    <t>http://www.health.gov.au/internet/main/publishing.nsf/Content/work-nras and http://www.pharmacyboard.gov.au/Registration-Standards.aspx</t>
  </si>
  <si>
    <t>By the the Ministry of Health and Population (MoHP) once  registered at the Egyptian Pharmacists' Syndicate</t>
  </si>
  <si>
    <t>In order to practise in Great Britain, pharmacists and pharmacy technicians must be registered with the GPhC).
 The criteria for registration as a pharmacist describe the education, training and experience requirements for initial registration as a pharmacist with the GPhC. In  order to reguister is mandatory to hace a UK-recognised pharmacist qualification.All pharmacists and pharmacy technicians must undertake and record CPD as a
condition of their registration.</t>
  </si>
  <si>
    <t xml:space="preserve">GPhC website. </t>
  </si>
  <si>
    <t>Since 2012, health professionals have an obligation for continuous professional development (CPD), which encompasses pharmacists.
The National Pharmaceutical Council (Conseil National de l’Ordre des Pharmaciens - CNOP) is responsible for supervising and certifying that pharmacists have met their annual CPD requirement. When the pharmacist is registered with a body that has not received, at the time of registration, a favorable evaluation, his obligation to CPD is not satisfied. A personalized annual CPD plan can be imposed in case of non-compliance. (1) (2)</t>
  </si>
  <si>
    <t xml:space="preserve">(1) Ordre National des Pharmaciens
(2) Décret n° 2011-2118 du 30 décembre 2011 relatif au développement professionnel continu des pharmaciens </t>
  </si>
  <si>
    <t xml:space="preserve"> At the end of Master degree, the student must pass a nationwide exam to be legally entitled to practice pharmacy, after acquiring a licence. Renewal of the licence can be refused if the requirements for continuous training are not met. In total, 150 points can be earned from continuous training courses. The remaining points (100) are awarded proportionally to the degree of FTE. </t>
  </si>
  <si>
    <t>2013; Wikipedia https://en.wikipedia.org/wiki/Doctor_of_Pharmacy#Hungary; Study of regulatory restrictions in the field of pharmacies http://ec.europa.eu/internal_market/services/docs/pharmacy/appendices_en.pdf</t>
  </si>
  <si>
    <t>Pharmacists need to have "cedula professional"/license in order to practice. No evidence on CPD. Also no evidence on re-licensing requirements.</t>
  </si>
  <si>
    <t>http://paginadeprueba.com.mx/abc/inicial.html</t>
  </si>
  <si>
    <t>No information available</t>
  </si>
  <si>
    <r>
      <t>​In order to work as a pharmacist in Norway, one must have a Norwegian authorisation or license. The authorisation scheme for pharmacists was revised as of 1 April 2007 and there is now a "split" authorisation scheme. Pharmacists with a three-year university college education will be assessed as a prescriptionist, while pharmacists with a five-year university education, i.e. cand.pharm, will be assessed as a pharmacist. (1)
"According to the Health Personnel Act the employer has the obligation to provide for and to organise necessary updating of the pharmacy staff’s competence. Minimum numbers of training hours or training schemes are not defined. Follow-up courses for the up-grading of the knowledge of pharmacy personnel are provided by the pharmacy chains, by the Norwegian Pharmacy Association (</t>
    </r>
    <r>
      <rPr>
        <i/>
        <sz val="12"/>
        <color indexed="8"/>
        <rFont val="Calibri"/>
      </rPr>
      <t>Norges Apotekerforening</t>
    </r>
    <r>
      <rPr>
        <sz val="12"/>
        <color indexed="8"/>
        <rFont val="Calibri"/>
        <family val="2"/>
      </rPr>
      <t>, NAF) and by external institutions such as the University of Oslo, which has a department for pharmaceutical up-grading called VETT. On average, each year 970 pharmacists attend these courses." (2)
The Norwegian Association of Pharmacists has an accreditation system for pharmacists’ continuing education activity: FEVU. FEVU-National Council is the association's advisory body on educational issues and the work of the association for education. It determines the criteria for awarding FEVU points and the number of points to be assigned to each activity. Anyone who organizes courses and training for pharmacists can apply for FEVU-scoring, and members of the NFF can apply for FEVU points for activities which they have attended. (3)</t>
    </r>
  </si>
  <si>
    <t xml:space="preserve">(1) Norwegian Registration Authority for Health Personnel (SAK)
(2) VOGLER, S., ARTS, D., HABL, C. – Community Pharmacy in Europe. Vienna: Austrian Health Institute, 2006
(3) Norwegian Association of Pharmacists </t>
  </si>
  <si>
    <t>There is a single body (National Licensing Authority for Health Professionals),authorized to grant license to practice health care professions.  There is a mechanism to ensure CPD by the Oman Medical Specialty Board. 5 years cycle and minimum 150 credits, essential for re-licensing and renewal of contract (for expatriates).</t>
  </si>
  <si>
    <t>The licensure exams for pharmacists are administered by the Board of Pharmacy; there is a mandatory CPE procedure supervised by the accredited professional organization.</t>
  </si>
  <si>
    <t xml:space="preserve">
No pharmacist can practise without being registered at the National Pharmaceutical Council (with the exception of pharmacists in the health service of the Senegalese army and foreign military pharmacists practising within the context of military assistance).</t>
  </si>
  <si>
    <t>Ministère de la Santé et de la Prévention, Direction de la Pharmacie et des Laboratoires - Politique Pharmaceutique Nationale, 2006</t>
  </si>
  <si>
    <t>Licensing is  mandatory. SAPC has  introduced (until 2012 was not mandatory, no evidence on current status) continuing professional development (CPD) for pharmacists and other persons registered with the Council. Pharmacist interns are required to submit a minimum of eight CPD entries as part of their pre-registration evaluation.</t>
  </si>
  <si>
    <t>In order to practice, pharmacists need to register in the Colegio Oficial de Farmacéuticos in the province where is intended to practice. All provincial colleges belong to the  Consejo General de Colegios Oficiales de Farmacéuticos. Besides the colleges in the 17 CCAA, there are 52 provincial colleges. Not clear if there is a mechanism to periodically renew license or to ensure CPD (even thou CDP is available in a voluntary manner).</t>
  </si>
  <si>
    <t xml:space="preserve">What is the available evidence on the licensing mechanisms for Pharmacists (grading)? </t>
  </si>
  <si>
    <t>REG_53C</t>
  </si>
  <si>
    <t>GREEN: There is an obligatory licensing process for dentists and continuous professional development is mandatory. Although no evidence found concerning re-certification or re-licencing, there are consequences following non-compliance with CPD.</t>
  </si>
  <si>
    <t xml:space="preserve">YELLOW: There is an obligatory licensing process for pharmacists, but no evidence found  concerning the requirement to re-license. </t>
  </si>
  <si>
    <t>YELLOW: There is an obligatory licensing process for pharmacists, but there is no evidence as to any requirement to re-license or to demonstrate continuous professional development.</t>
  </si>
  <si>
    <t>What evidence is there that pre-service education is a policy priority?</t>
  </si>
  <si>
    <t>The distribution of medical colleges, nursing colleges, nursing and ANM schools, paramedical institutions is uneven across the states with wide disparities in quality of education. A large number of private colleges are run for profit, with serious shortages in faculty, infrastructure and quality of education. The clustering of private colleges around cities further exacerbates the shortage of doctors in rural areas. In low HRH production states, shortages of allopathic doctors are being met through AYUSH doctors, who are at times practicing allopathy without appropriate training or adequate support and infrastructure.
Health curricula in the country have not kept pace with the changing dynamics of public health, health policies and demographics. The Auxiliary Nurse Midwife (ANM) and General Nursing &amp; Midwifery (GNM) curricula have only twice been revised in the past 40 years. Education for health professionals is more clinically and technologically driven towards a treatment-oriented curative paradigm rather than population-focused primary and preventive health care. (1)
One of the focus areas of the National Rural Health Mission (NRHM) is the increase of HR. Financial support is provided under NRHM for engagement of staff on contractual basis. Multi-skilling of doctors to overcome the shortage of specialists, provision of incentives to serve in rural areas, improved accommodation arrangements, measures to set up more medical colleges, GNM and ANM schools. (2)</t>
  </si>
  <si>
    <r>
      <t xml:space="preserve">1)Planning Commission of India, 2011. </t>
    </r>
    <r>
      <rPr>
        <i/>
        <sz val="12"/>
        <rFont val="Calibri"/>
      </rPr>
      <t>High Level Expert Group Report on Universal Health Coverage for India</t>
    </r>
    <r>
      <rPr>
        <sz val="12"/>
        <rFont val="Calibri"/>
        <scheme val="minor"/>
      </rPr>
      <t>,
2) MOHFW. National Health Profile of India 2011. New Delhi, Ministry of Health and Family Welfare, Government of India, 2011.</t>
    </r>
  </si>
  <si>
    <t xml:space="preserve">Anecdotal evidence suggests that the quality of basic and pre-service training, particularly in  private  sector  training  institutions,  needs  to  be  improved.  Some  of  the  health  workers  produced  by  these  institutions do  not  have  the  level  of  skills  required  to  provide  quality  services.  They  often  have  to  be  retrained  and/or  receive  intensive  in-service  training  to  enable  them  to  provide  the  services  to  the  standards  required.  The  2008/09  Maternal  Mortality  and  Morbidity  Study,  found  that  some  service  providers,  especially  those  in  remote districts, reported lacking confidence in carrying out some procedures because they  had not received training on new developments and there were no senior or appropriately  skilled staff to support them in managing complicated cases.
The TWG  working on  this  area recommended  the  following  interventions  to  improve  the  situation: regulation of training by the MoHP in collaboration with the professional councils  and the MoE; revision and development of  curricula;  skills development for teaching  staff  and improved quality of instructional approaches. The MoHP plans to work with the Ministry  of  Education,  universities,  teaching  institutions  and  the  professional  councils  to  regulate  training to ensure that the staff it requires are being produced, and to improve the overall  quality of training.  </t>
  </si>
  <si>
    <r>
      <t xml:space="preserve">MoHP Nepal, 2012. </t>
    </r>
    <r>
      <rPr>
        <i/>
        <sz val="12"/>
        <rFont val="Calibri"/>
        <scheme val="minor"/>
      </rPr>
      <t>Human Resources for Health Strategic Plan 2011-2015. Draft</t>
    </r>
    <r>
      <rPr>
        <sz val="12"/>
        <rFont val="Calibri"/>
        <scheme val="minor"/>
      </rPr>
      <t>,</t>
    </r>
  </si>
  <si>
    <t>Priority of HPNSDP: Improving capacity of all academic and training institutes in required areas (quality teachers, laboratory, teaching facilities, ICT, library facilities, etc.) to train health personnel (nurses, midwifes, health technologists, medical assistants, community paramedics, FWVs, Junior Midwives, CSBAs, CHCPs etc). (1)
Policy for pre-service education of midwives: A new type of skilled personnel with less years of training than registered nurse-midwives was proposed as an interim measure. As per international standards, this new cadre was proposed to be educated in 2-year pre- service nursing and midwifery training/education, and be licensed to practice as a “registered midwife”. The possibility of continuing education to the level of a registered nurse-midwife has been also proposed. The direct-entry programme for midwifery studies is scheduled to start in 2012, after the completion of the curriculum. The three-year direct entry midwifery diploma course is one of the current top priorities for human resources for maternal and newborn health, being scheduled to start in 2012. (2)</t>
  </si>
  <si>
    <t>1) MOHFW. Strategic Plan for Health, Population and Nutrition Sector Development Program (HPNSDP) 2011-2016. Dhaka, Ministry of Health and Family Welfare, Government of Bangladesh, 2012 doi:10.1093/intimm/dxs023.
2)Minca M. Midwifery in Bangladesh: In-depth country analysis. May 2011. Background document prepared for the State of the World’s Midwifery Report 2011. 2011.</t>
  </si>
  <si>
    <t>Starting in the late 1980s, the Japanese government decreased the number of students accepted into medical school each year in order to reduce healthcare spending. Student quotas for medical schools were decreased by 7.8% from 1986 to 2006. The resulting shortage of doctors in Japan has inevitably led to deterioration in the quality of care, and has recently become a serious social problem. In an attempt to solve this problem, the Japanese government decided in 2007 to increase the medical student quota and to maintain it at the new higher level in subsequent years. The dominant party at the time of this decision was the Liberal Democratic Party (LDP); since 2009, however, the ruling party has been the Democratic Party of Japan (DPJ), which has promised to increase the medical student quota 50% more in order to raise the number of medical doctors over 3.0 per 1000 population. Given that the number of births in Japan per year and the total population of Japan are both decreasing,this rapid increase in the number of medical students may result in a serious doctor surplus problem, especially after most of the baby boomers die. Yet the Japanese government and the two major parties have given little thought to pNOicting long-term trends in the supply of and demand for medical practitioners in the debate over the medical student quota.(1)</t>
  </si>
  <si>
    <t>1) Takata, H. et al., 2011. The current shortage and future surplus of doctors: a projection of the future growth of the Japanese medical workforce. Human resources for health, 9(1), p.14.</t>
  </si>
  <si>
    <t>From HSDP IV: [Human resource development] will be made possible through increasing the number and capacity of training institutions, use health institutions as a training center as well as through establishing a platform for the effective implementation of CSRP and introducing incentive packages. To improve the staffing number and composition at various levels, taking into account the HRH requirement for the universal Primary Health Care (PHC) coverage by the end of HSDP III period, the focus has been on scaling up the training of community and Mid-Level Health Professionals (MLHPs). With regard to community level professionals a total of 31,831 HEWs have been trained and deployed to meet the HRH requirement for HEP. Similarly, Accelerated Health Officer Training Program (AHOTP) was launched in 2005, in five universities and 20 hospitals to address the clinical service and public health sector management need at district level. So far more than 5,000 health officer trainees (generic and upgrade) have been enrolled and 3,573 Health officers were graduated and deployed. In addition; to address the HRH need for Comprehensive Emergency Obstetric Care (CEmONC) and other emergency surgery service need at PHC level, curriculum for masters program on Emergency Surgery has been developed and training has been started in five universities. To address the critical shortage and mal-distribution of doctors, in addition to the existing medical schools a new medical school that uses innovative approach has been opened in St. Paul’s Hospital’s Millennium Medical School. A new integrated curriculum that enhances the clinical skill and social accountability of medical doctors has also been developed. (1)
St. Paul’s Hospital’s Millennium Medical School opened in 2008 in Addis Ababa, and will train doctors using an accelerated programme focussing on local needs. At least 30% of intake will be from the poorest areas of Ethiopia, and at least 30% will be women. A new integrated curriculum to produce doctors fit for purpose in Ethiopia has been developed. All schools with capacity for educating health workers are being encouraged to increase their intake of students wishing to pursue a career in the health services. (2)
Furthermore, the quality of training provided to health workers was suboptimal. For example, many health workers in primary health care, such as HEWs, received only one year of training. More importantly, HEWs would have been more effective if they were backed by an adequately trained cadre of qualified nurses and doctors to provide continued support and on-the-job training. Even general practitioners lacked adequate skills in emergency obstetric care, contributing to the high maternal mortality ratio. (3)</t>
  </si>
  <si>
    <r>
      <t xml:space="preserve">1) MoH Ethiopia. (2010). </t>
    </r>
    <r>
      <rPr>
        <i/>
        <sz val="12"/>
        <rFont val="Calibri"/>
        <scheme val="minor"/>
      </rPr>
      <t>Health Sector Development Program IV: 2010/11 -2014/15</t>
    </r>
    <r>
      <rPr>
        <sz val="12"/>
        <rFont val="Calibri"/>
        <scheme val="minor"/>
      </rPr>
      <t xml:space="preserve"> (pp. 1–131). Addis Ababa.
2)GHWA. (2008). Country Case Study: Ethiopia’s Human Resources for Health Programme.
3)El-Saharty, S. et al., 2009. Ethiopia: Improving Health Service Delivery. HNP Discussion Paper.</t>
    </r>
  </si>
  <si>
    <t>National HRH Plan does not adresses pre-service education. However, the revision of the plan carried out in 2011 (Medición de las metas regionales de Recursos Humanos para la Salud, 2011) suggest some measures to improve and transform it. These measures are aimed to reduce the attrition of the health education program's students; to increase the participation of the indigenous populations in their programmes; to reorient the academic programmes towards primary health care; and to set up a accreditation system for the health education institutions.</t>
  </si>
  <si>
    <r>
      <t xml:space="preserve">Ministerio de Salud, 2012. </t>
    </r>
    <r>
      <rPr>
        <i/>
        <sz val="12"/>
        <rFont val="Calibri"/>
        <scheme val="minor"/>
      </rPr>
      <t xml:space="preserve">Medicion de las metas regionales de recursos humanos para la salud 2011-2015 en Nicaragua (1)
Ministerio de la Salud Direccion de Recursos Humanos, 2010. Manual de Procedimientos Planificación y Programación de Recursos Humanos (2)
</t>
    </r>
  </si>
  <si>
    <t xml:space="preserve">Yes. According to this plan the Ministry of Health in conjunction with the Ministry of Education and the private sector conducts training (pre-service) to prepare health professionals to be able to practice in the country. (1)
Since 2007, there has been an increase in the nurse population ratio in the country due to the implementation of the human resource allocation quota system and the establishment of Nursing Training Schools in all regions. (2)
</t>
  </si>
  <si>
    <r>
      <t xml:space="preserve">1) MOH, 2007. </t>
    </r>
    <r>
      <rPr>
        <i/>
        <sz val="12"/>
        <color theme="1"/>
        <rFont val="Calibri"/>
        <family val="2"/>
        <scheme val="minor"/>
      </rPr>
      <t>Human Resource Policies and Strategies for the Health Sector 2007-2011. Final Draft.</t>
    </r>
    <r>
      <rPr>
        <sz val="12"/>
        <color theme="1"/>
        <rFont val="Calibri"/>
        <family val="2"/>
        <scheme val="minor"/>
      </rPr>
      <t>, Accra: Ministry of Health, Republic of Ghana.
2) IOM. Ghana: Mobility of Health Professionals. Brussels, International Organization for Migration, 2012.</t>
    </r>
  </si>
  <si>
    <t>From Health Strategic Plan: strategy for HRH includes: Invest in better clinical skills through pre-service training (at both public and private training institutions) with more focus on clinical and public health practices, including practical training in remote and rural context as well as establishment of teaching hospitals. Develop scholarship programs to support access to local, na- tional and international pre-and in-service training programs, and provide comprehensive and up to date information on scholarship and fellowship opportunities for all staff on MoH website.</t>
  </si>
  <si>
    <r>
      <t xml:space="preserve">MoH Cambodia, 2008. </t>
    </r>
    <r>
      <rPr>
        <i/>
        <sz val="12"/>
        <color theme="1"/>
        <rFont val="Calibri"/>
        <family val="2"/>
        <scheme val="minor"/>
      </rPr>
      <t>Health Strategic Plan 2008-2015</t>
    </r>
    <r>
      <rPr>
        <sz val="12"/>
        <color theme="1"/>
        <rFont val="Calibri"/>
        <family val="2"/>
        <scheme val="minor"/>
      </rPr>
      <t>,</t>
    </r>
  </si>
  <si>
    <t xml:space="preserve">1979: Medical education reform, PHC base and training in provincial medical and nursing schools in responses to Alma Ata Declaration; 
1982: temporary laddering nursing program introduced for a 2-year technical nurse diploma course in responses to rapid expansion of district health systems in 1980s. 
1995-2004: Collaborative Project to increase production of rural doctor (CPIRD) approved by the Cabinet and launched.  It phased in production from 300 to 500 additional doctors per annum, on conditions of mandatory rural services.  In this program, students whose domicile is in provincial areas are eligible to sit for entrance examination for medical education, where the bar is slightly lower than the most competitive national entrance examination.   
Medical schools outside Bangkok, 11 out of total 19, played critical role in producing doctors serving rural areas, their production capacity increased from &lt;35% in 2002 to nearly 44% of total national annual medical graduates in 2012. </t>
  </si>
  <si>
    <t>Personal communication from Viroj Tangcharoensathien, MOPH, Thailand.</t>
  </si>
  <si>
    <t xml:space="preserve">No HRH strategy plan found. The last HRH strategy plan was for 2009-2012 in which pre-service education is described as follows: Most of the training institutions offer basic pre-service training (see tables 3.18 and 3.19). Reports indicate that many of them individually plan for and manage their student intakes. The Professional Councils are responsible for monitoring the quality and standards of the training content and facilities, and administering professional examinations. Some of the training institutions reported that because government funding has been decreasing over the years, they have had to increase the admission of private, fee paying students so as to boost income.
</t>
  </si>
  <si>
    <t>Over recent decades there has been a massive expansion in the number of individuals admitted to medical and health-related education programmes. There was an interruption of university and college education during the cultural revolution, so that even by 2005 most doctors and nurses were not educated to college level . Since 1998, however, the government has made a substantial effort to expand education. Between 1998 and 2005, the number of admissions to college-level educational institutions in medical and health-related fields expanded by 350% while admissions to all post- high school educational institutions in the same fields expanded by 225%. In the same period, the number of graduating students in college-level educational institutions in the medical and health fields grew by 193% (and by 262% for all post-high school educational institutions in the same fields). China has enormous diversity in its educational programmes for medical professionals. In 2006, China’s 330 health sciences colleges and universities offered programmes of four lengths—8 years, 7 years, 5 years, and 3 years. Satisfying the basic health-care needs of people in different regions and strata may not require provision of doctors with 7 or 8 years of medical education: it may be sufficient to provide doctors with lower levels of training. The coexistence of 7 and 8-year long medical education programmes with programmes of shorter duration can help serve the specialist demands for health care without sacrificing the needs of the population for basic or primary health care.</t>
  </si>
  <si>
    <r>
      <t xml:space="preserve">Anand, S. et al., 2008. China’s human resources for health: quantity, quality, and distribution. </t>
    </r>
    <r>
      <rPr>
        <i/>
        <sz val="12"/>
        <rFont val="Calibri"/>
        <scheme val="minor"/>
      </rPr>
      <t>Lancet</t>
    </r>
    <r>
      <rPr>
        <sz val="12"/>
        <rFont val="Calibri"/>
        <scheme val="minor"/>
      </rPr>
      <t>, 372(9651), pp.1774–81. Available at: http://www.ncbi.nlm.nih.gov/pubmed/18930528 [Accessed June 4, 2013].</t>
    </r>
  </si>
  <si>
    <t>From Moh Strategic Plan: The ministry has looked to increase intake of trainee doctors and nurses. New medical education institutions have been opened recently. (1)</t>
  </si>
  <si>
    <t xml:space="preserve">The Ministry of Higher Education is responsible for pre-service training and production of health workers through a total of 98 medical schools and health training institutes affiliated to different universities. 
Guidelines for medical education focusing on quality assessment prepared by the World Federation for Medical Education (WFME) were extensively used as a framework to assess basic medical education, postgraduate medical education and in- service training (CPD) in Sudan. </t>
  </si>
  <si>
    <t xml:space="preserve">Extra info Indonesia: Each year, around 5,000 doctors, 1,350 dentists, 34,000 nurses and 10,000 midwives graduate from Indonesia’s 70 medical schools, 23 dental schools, almost 600 midwifery school and over 500 nursing schools; all categorized as higher education institutions under the jurisdiction of the Ministry of National Education and Culture. Quality of the schools varies widely, where many newly established institutions still have poor education quality. Evidence shows little improvement in quality of doctors, nurses and midwives during the period of 1997-2007. Quality of training is among the contributing factors to poor health services. Recent reforms have laid the foundation for improvement in health professional education but implementation of these reforms is only just starting.
One of the 6 strategies in the plan is: Improving and developing the HRH production. This will be conducted through re- arrangement of HRH education framework including improvement of education standards, improving access and distribution of health education institution, resource management and development of quality control system of health education (accreditation of institutions and programs as well as certification of teachers/lecturers). The HRH plan also provided estimated cost for production of HRH up to year 2014 based on the cost of average tuition fees and other educational program fees of certain education programs. No other evidence found in the summary of the plan. The plan itself is in Indonesian. </t>
  </si>
  <si>
    <t>World Bank. Indonesia: Health Professional Education Quality Project. 2013.http://web.worldbank.org/WBSITE/EXTERNAL/NEWS/0,,contentMDK:23162028~pagePK:34370~piPK:34424~theSitePK:4607,00.html (accessed 18 Jul2013).
GHWA, Bakti Husada, GIZ. Indonesia Human Resources for Health Development Plan: Year 2011-2025. Summary. 2011.</t>
  </si>
  <si>
    <t>Problem: There is no demonstrated mechanism to ensure quality of training. Pre-service education does not adequately prepare workers as disease burden shifts. Pre-service curricula are often out-of-date, over-crowded and focus on knowledge transfer rather than skill development.
Solution: One of the strategic objectives of the HRH Plan is to improve the quality of training to deliver an effective workforce with appropriate skills and competencies. There is a need to establish appropriate quality improvement mechanism for the training programmes, to appoint a steering committee to oversee developments in training programmes/institutions and to conduct an in depth appraisal of medical education and training system in all training institutions.</t>
  </si>
  <si>
    <t>No HRH plan nor national health plan has been found.
There is some evidence of an USAID funded project on the pre-service education field in Yemen: the Basic Health Services (BHS). The project has been helping the MOPHP to increase the number of trained providers by supporting the pre-service training of community midwives at the High Institute of Health Sciences (HIHS). Students must complete middle school to be eligible for the two-year certificate program that qualifies them as community midwives. The HIHS is the only MOPHP affiliated institute responsible for training  nurses, midwives, and a variety of other health paramedical personnel. An assessment by the World Health Organization (WHO) in 2008 highlighted several limitations on capacity  to handle the training load and conduct supervised mentoring. (2)</t>
  </si>
  <si>
    <t>PESS page 56 - shows evidence that training is a priority in the health sector. Some reference is made here to pre-service training.</t>
  </si>
  <si>
    <t>Plano estrategico do sector Saude - 2008-2012 (MISAU)</t>
  </si>
  <si>
    <t>Yes, The 2nd Domain in the National Health Workforce Innovation and Reform Strategic Framework for Action 2011–2015 is “Health workforce capacity and skills development -</t>
  </si>
  <si>
    <t xml:space="preserve">Yes, for example, the programme More Doctors presents strategies to improve education and  increase the number of training places for doctors </t>
  </si>
  <si>
    <t>http://portal.saude.gov.br/portal/arquivos/pdf/2013_07_24_informe_mais_medicos.pdf</t>
  </si>
  <si>
    <t xml:space="preserve">Yes,  “To support the development of the Cuban health system and achieve universal coverage, the training of physicians, nurses, and auxiliary personnel received priority attention after the 1959 revolution and continued in the following decades.2,3 
The number of medical and nursing schools and training centres for health technicians rapidly increased; the scope and depth of the training programmes were expanded to cover 24 specialties in addition to nursing; and measures were taken to expand the number of students and ensure their equitable distribution after graduation across the country. Medical education is free for students admitted to the training programmes after taking entrance exams.
Besides doctors and nurses, particular attention was given to train auxiliary personnel (general, paediatric, and obstetric nursing auxiliaries) to serve in rural areas, and beginning in the mid-1970s, to health technicians, to meet the changing needs of the health system.”
</t>
  </si>
  <si>
    <t>(Health-workforce development in the Cuban health system, www.thelancet.com Vol 374 November 7, 2009) http://www.thelancet.com/journals/lancet/article/PIIS0140-6736(09)61919-X/fulltext?_eventId=login</t>
  </si>
  <si>
    <t xml:space="preserve">YES. See "Improving the Quality of Education and Supporting Students"
</t>
    <phoneticPr fontId="2" type="noConversion"/>
  </si>
  <si>
    <t>Department of Health. Delivering high quality,  effective, compassionate care:  Developing the right people  with the right skills and the  right values :A mandate from the Government to Health Education  England: April 2013 to March 2015. June 2013.</t>
  </si>
  <si>
    <t>A recent report on health sector reform to the Prime-Minister included a recommendation to review the education of health professionals. (1) Proposed measures include: regrouping medical, Odontology and Pharmacy faculties into health science faculties connected through regional and inter-regional networks to produce a common educational and professional culture; giving future generalists and specialists greater autonomy and responsibility in a compulsory third study-cycle ambulatory internship; the creation of new health professions (and recognition of the clinician nurse) and the development of home assistance professions; the review of the selection criteria for future professionals when starting their studies, and more humanistic principles; the creation for conventions among national regional agencies and the university for laying down the regional education objectives; development of a common scientific programme for teachers, researchers and practitioners centred on health promotion, knowledge and health care, health system organisation and performance; bringing education referentials of health professionals and social workers closer, in order to facilitate cross-sector exchange; etc. (2)</t>
  </si>
  <si>
    <t>(1) Portail du Gouvernement – La stratégie nationale de santé
(2) Cordier, A. [et al.] – Un projet global pour la stratégie nationale de santé: 19 Recommandations du comité des «sages». Juin 2013</t>
  </si>
  <si>
    <t>After ajusting the Higher Education system to the Bologna process norms, Hungary is facing financial constraints. These were responsible to cut in half the state support for students seeking higher education. The quality of training being a priority, but fair financing is not. It seems there will be an increasing inequality in access to higher education in the years to come. There is no specific policy about HEI for HRH, with the exception of mentioning the vocational trainning of nurses and scholarships for specialisation of doctors, dentists and pharmacists (after graduation). At present, professional knowledge acquired during vocational training cannot be accepted in the higher education credit system; the planned structural reform may change that.</t>
  </si>
  <si>
    <t xml:space="preserve">2012, Convergence Plan Hungary 2012-2015; 2011, The Semmelweis plan; 2007, The New hungary development plan </t>
  </si>
  <si>
    <t>YES*
 One of the priorities for the NHP is to improve the training processes and up-scale health professionals, adapting the curricula to population health needs but more specifically to assure re-licensing and CPD.</t>
  </si>
  <si>
    <t>LA SALUD EN MÉXICO 2006-2012
VISIÓN DE FUNSALUD</t>
  </si>
  <si>
    <t>Pre-service education is a priority in the National Health Plan 2011-2015 following the implementation of the Coordination Reform. The health professionals' competency profile is stressed with a focus on the need for ongoing assessment of the content of basic educational programmes, continuing education programmes and competence development within services. According to the plan, "educational programmes must put more emphasis on a process approach, expertise on coordination, greater user participation, prevention and public health efforts". (1)
A Government white paper on education for the welfare services published in 2011 also recognises the need for changes in educational programmes for health professions, including a greater emphasis on interaction between a) education and work, b) different educational programmes and levels, and c) education, research and professional practice. Government objectives include: discussing the structure and content of medical studies with universities (in the light of changing needs in the services); changing regulations governing medical studies to allow the present integrated study programme to be split into a bachelor’s and a master’s degree (3 years each), on condition that the bachelor’s degree will constitute an independent labour market qualification; reviewing structure, content and organization of prehospital education at secondary, tertiary vocational and higher education level; introduction of a 3+2-year model for pharmaceutical education where the bachelor’s degree will qualify for work as a prescriptionist and the master’s degree for work as a pharmacist; etc. (2)</t>
  </si>
  <si>
    <t>(1) Ministry of Health and Care Services – Report to the Storting (white paper) Summary: National Health and Care Services Plan (2011–2015)
(2) Ministry of Education and Research – White Paper No. 13 (2011-2012) Education for Welfare: Interaction as Key [Factsheet]. 2012</t>
  </si>
  <si>
    <t>"MoH pursues education &amp; training as the key strategy for achieving Omanization in the health sector. In keeping with this strategy, the Ministry has developed a strong educational infrastructure for health professional education in the country. This includes one or two nursing schools in most health regions. Educational
facilities have been created in most other conventional allied health professions such as laboratory technicians, radiographers, physiotherapists, assistant pharmacists, dental surgery assistants, sanitary inspectors, health educators and dieticians. Sultan Qaboos University College of Medicine &amp; Health Sciences plays the key role in the production of physicians in the country. The Ministry of Health actively collaborates with this college and supports the Oman Medical Specialty Board for specialty medical education. The progress achieved in earlier plans has to be sustained in the 7th plan, and the gains have to be consolidated through strengthening the Ministry’s educational infrastructure."</t>
  </si>
  <si>
    <t>2006, THE HUMAN RESOURCES DEVELOPMENT PLAN (7th five year Health development plan 2006-2010)</t>
  </si>
  <si>
    <t>Yes,  There is a component in the PLANSALUD addressing pre-service education</t>
  </si>
  <si>
    <t xml:space="preserve">Yes,  There is a component in the PLANSALUD addressing pre-service education
PLAN SALUD Plan Sectorial concertado y descentralizado para el desarrollo de capacidades en salud 2010-2014 (http://bvs.ogdn.minsa.gob.pe/digitalizacion/pdf/doc147/doc147-contenido.pdf)
</t>
  </si>
  <si>
    <t>The Department of Health established the Philippine Human Resources for Health Network (HRHN) composed of government and private sector stakeholders in HRH. The Network implements strategies defined in the HRH Master Plan’ for 2005 - 2030 with focus on unified HRH policy and a national HRH policy research agenda, HRH information management database and system, installation and institutionalization of DOH based HRHMD programs and systems, including the promotion of quality education, adequate production. The "Philippine Nursing Act of 2002"  aimed at  "the protection and improvement of the nursing profession by instituting measures that will result in relevant nursing education, humane working conditions, better career prospects and a dignified existence for our nurses."; The Technical Education and Skills Development Authority (TESDA) sets competency standards and eventual certification for health caregivers in order to "make health science education more community-oriented through a unified community-based curriculum that produces a broad range of health workers with competencies that are relevant to the country’s needs". "The regulation of health professional education is carried out by the Commission on Higher Education (CHED, RA 7722). CHED sets minimum standards for programmes and institutions of higher learning recommended by panels of experts in the field and subject to public hearing, and enforces them. Its coverage includes both public and private institutions of higher education as well as degree-granting programmes in all post-secondary educational institutions, public and private. CHED has the mandate to open institutions and to close those that perform poorly based on the percentage of graduates who successfully pass national board examinations."</t>
  </si>
  <si>
    <t>2011, Philippine Country Report for the 9th ASEAN &amp; Japan High Level Officials Meeting on Caring Societies; 2011, "IMPROVING ACCESS TO QUALITY HOSPITALS AND HEALTH SERVICES - National Objectives for Health 2011-2016 - http://www.doh.gov.ph/content/national-objectives-health-2011-2016.html"; "2011 - HiT Philippines"</t>
  </si>
  <si>
    <t>A national plan for health worforce education/training was developed in 1996, which was reinforced by the creation of the Regional Training Centres (CRF) in 2002 and the Department for Human Resources (DHR) in 2003. (1)
The creation of the DHR in the MOHSA brought some changes to the training of health professionals, namely: increase in the capacity of education institutions; decentralization of training and education through the creation of regional training centres; creation of a the assistant nurse education segment; coordination of education and certification programmes in certain private education institutions in order to provide their students with access to State diplomas; development of an education programme project. (2) 
The review of education curricula for doctors and paramedic professions and the development of a national education/training plan are among the DHR's priorities for the next years. (2)
The improvement of the education process for health professionals is among the strategic orientations for HRH of the PNDS 2009-2018, through the reinforcement of the existing public health education institutions and the collaboration with the Medicine faculties and the private institutions. The regular review of the curricula of study programmes is recognized as essential to the quality and development of adequate basic education. (1)</t>
  </si>
  <si>
    <t>(1) Ministère de la Santé et de la Prévention – Plan National de Développement Sanitaire 2009-2018 
(2) SOW, M. Y. – Expérience du Sénégal dans la Réorganisation du Ministère de la Santé pour une meilleure prise en charge de la gestion des RHS. Conférence Internationale sur les Ressources Humaines en Santé en Afrique</t>
  </si>
  <si>
    <t>YES*
In the HRH Strategic Plan, the second thematic area is education, training and research. 
Access to quality health training that is affordable and meet standards of quality is key. 
Some of the recommendations in the plan to inform Strategic Priorities are:
*Develop a database and tracking capacity on all health professional graduates and career opportunities.
*Develop a website for promotion, attraction and retention of graduate health
professionals to the public and private sectors.
*Review and update existing costing frameworks for academic medicine and health science education, and develop the appropriate financing mechanism for health professional development including the financing of registrar development.
*Commission the revitalisation of the nursing colleges and effectively spend funds
allocated by National Treasury to this objective;
*Develop the training infrastructure, plans, reimbursement and career pathways for
Community Health Workers.
*Review and plan curricula which will meet the burden of disease, new development in
technology and service requirements for the future.
*among others...
Not much information on implementation status.</t>
  </si>
  <si>
    <t xml:space="preserve">Yes "The Patient Protection and Affordable Care Act (PPACA, P.L. 111-148) includes numerous provisions that reauthorize health professions education and training programs authorized under Title VII of the Public Health Service Act (PHSA). Through these programs, the Health Resources and Services Administration (HRSA) provides grants to medical and other health professions schools to improve the diversity, distribution, and supply of the health professions workforce with an emphasis on primary care and interdisciplinary education and training.”
Association of American Medical Colleges https://www.aamc.org/download/131010/data/
“The Area Health Education Centers (AHEC) Program enhances access to high quality, culturally competent health care through academic-community partnerships to ultimately improve the distribution, diversity, and supply of the primary care health professions workforce who serve in rural and underserved health care delivery sites. The AHEC Program awardees subcontract with community-based AHEC centers in one or more regions of a state. 
Along with state and local partners, the AHEC programs and centers:
o Recruit and train students from minority and disadvantaged backgrounds into health careers;
o Place health professions students in community-based clinical practice settings - with a focus on primary care;
o Promote interprofessional education and collaborative teams to improve quality of care; and
o Facilitate continuing education resources and programs for health professionals - particularly in rural and underserved areas.”
http://bhpr.hrsa.gov/grants/areahealtheducationcenters/index.html
</t>
  </si>
  <si>
    <t>Association of American Medical Colleges https://www.aamc.org/download/131010/data/  and http://bhpr.hrsa.gov/grants/areahealtheducationcenters/index.html</t>
  </si>
  <si>
    <t>Sub-national density (LOW): For every 10,000 population there are (xxx) Physicians</t>
  </si>
  <si>
    <t>Sub-national density (HIGH): For every 10,000 population there are (xxx) Physicians</t>
  </si>
  <si>
    <t>The ratio of nurses to physicians is (ABOVE/BELOW) the ........ OECD average (2.8:1)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</si>
</sst>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 &quot;€&quot;;[Red]\-#,##0.00\ &quot;€&quot;"/>
    <numFmt numFmtId="167" formatCode="_-* #,##0.00_-;\-* #,##0.00_-;_-* &quot;-&quot;??_-;_-@_-"/>
  </numFmts>
  <fonts count="44" x14ac:knownFonts="1">
    <font>
      <sz val="12"/>
      <color theme="1"/>
      <name val="Calibri"/>
      <family val="2"/>
      <scheme val="minor"/>
    </font>
    <font>
      <sz val="12"/>
      <name val="Calibri"/>
    </font>
    <font>
      <b/>
      <sz val="12"/>
      <name val="Calibri"/>
    </font>
    <font>
      <sz val="12"/>
      <color rgb="FFFF0000"/>
      <name val="Calibri"/>
      <family val="2"/>
      <scheme val="minor"/>
    </font>
    <font>
      <b/>
      <sz val="12"/>
      <name val="Calibri"/>
      <scheme val="minor"/>
    </font>
    <font>
      <sz val="12"/>
      <name val="Calibri"/>
      <scheme val="minor"/>
    </font>
    <font>
      <sz val="12"/>
      <color indexed="206"/>
      <name val="Calibri"/>
    </font>
    <font>
      <sz val="12"/>
      <color indexed="207"/>
      <name val="Calibri"/>
    </font>
    <font>
      <sz val="12"/>
      <color indexed="208"/>
      <name val="Calibri"/>
    </font>
    <font>
      <sz val="12"/>
      <color indexed="209"/>
      <name val="Calibri"/>
    </font>
    <font>
      <sz val="12"/>
      <color indexed="210"/>
      <name val="Calibri"/>
    </font>
    <font>
      <i/>
      <sz val="12"/>
      <color theme="1"/>
      <name val="Calibri"/>
      <family val="2"/>
      <scheme val="minor"/>
    </font>
    <font>
      <sz val="12"/>
      <name val="ヒラギノ角ゴ StdN W8"/>
      <charset val="128"/>
    </font>
    <font>
      <i/>
      <sz val="12"/>
      <name val="Calibri"/>
    </font>
    <font>
      <i/>
      <sz val="12"/>
      <name val="Calibri"/>
      <scheme val="minor"/>
    </font>
    <font>
      <u/>
      <sz val="12"/>
      <color theme="10"/>
      <name val="Calibri"/>
      <family val="2"/>
      <scheme val="minor"/>
    </font>
    <font>
      <sz val="12"/>
      <color indexed="63"/>
      <name val="Calibri"/>
      <family val="2"/>
    </font>
    <font>
      <sz val="12"/>
      <color indexed="8"/>
      <name val="Calibri"/>
      <family val="2"/>
    </font>
    <font>
      <i/>
      <sz val="12"/>
      <color indexed="8"/>
      <name val="Calibri"/>
    </font>
    <font>
      <sz val="12"/>
      <color indexed="30"/>
      <name val="Calibri"/>
      <family val="2"/>
    </font>
    <font>
      <sz val="12"/>
      <color theme="1"/>
      <name val="新細明體"/>
      <family val="2"/>
      <charset val="136"/>
    </font>
    <font>
      <u/>
      <sz val="12"/>
      <color indexed="12"/>
      <name val="Calibri"/>
      <family val="2"/>
    </font>
    <font>
      <sz val="12"/>
      <color indexed="8"/>
      <name val="Arial"/>
      <family val="2"/>
    </font>
    <font>
      <b/>
      <u/>
      <sz val="12"/>
      <color indexed="8"/>
      <name val="Arial"/>
      <family val="2"/>
    </font>
    <font>
      <sz val="12"/>
      <name val="Arial"/>
    </font>
    <font>
      <u/>
      <sz val="12"/>
      <name val="Calibri"/>
    </font>
    <font>
      <u/>
      <sz val="12"/>
      <color indexed="39"/>
      <name val="Calibri"/>
      <family val="2"/>
    </font>
    <font>
      <sz val="12"/>
      <color indexed="10"/>
      <name val="Calibri"/>
      <family val="2"/>
    </font>
    <font>
      <b/>
      <sz val="12"/>
      <color indexed="8"/>
      <name val="Calibri"/>
      <family val="2"/>
    </font>
    <font>
      <sz val="12"/>
      <name val="Helvetica"/>
    </font>
    <font>
      <vertAlign val="superscript"/>
      <sz val="12"/>
      <color indexed="8"/>
      <name val="Calibri"/>
      <family val="2"/>
    </font>
    <font>
      <sz val="12"/>
      <name val="Cambria"/>
      <family val="1"/>
    </font>
    <font>
      <b/>
      <u/>
      <sz val="12"/>
      <color indexed="8"/>
      <name val="Calibri"/>
      <family val="2"/>
    </font>
    <font>
      <sz val="12"/>
      <name val="Microsoft Yi Baiti"/>
    </font>
    <font>
      <sz val="12"/>
      <color indexed="63"/>
      <name val="Arial"/>
      <family val="2"/>
    </font>
    <font>
      <sz val="12"/>
      <color theme="7"/>
      <name val="Calibri"/>
      <scheme val="minor"/>
    </font>
    <font>
      <b/>
      <u/>
      <sz val="12"/>
      <color indexed="8"/>
      <name val="Times New Roman"/>
      <family val="1"/>
    </font>
    <font>
      <sz val="12"/>
      <name val="ＭＳ Ｐゴシック"/>
      <family val="2"/>
      <charset val="128"/>
    </font>
    <font>
      <b/>
      <sz val="10"/>
      <name val="Arial"/>
      <family val="2"/>
    </font>
    <font>
      <sz val="11"/>
      <color indexed="8"/>
      <name val="Calibri"/>
      <family val="2"/>
    </font>
    <font>
      <b/>
      <sz val="12"/>
      <name val="Arial"/>
    </font>
    <font>
      <sz val="11"/>
      <color theme="1"/>
      <name val="Calibri"/>
      <family val="2"/>
      <scheme val="minor"/>
    </font>
    <font>
      <sz val="8"/>
      <color theme="1"/>
      <name val="Calibri"/>
      <family val="2"/>
      <scheme val="minor"/>
    </font>
    <font>
      <sz val="10"/>
      <name val="Arial"/>
    </font>
  </fonts>
  <fills count="16">
    <fill>
      <patternFill patternType="none"/>
    </fill>
    <fill>
      <patternFill patternType="gray125"/>
    </fill>
    <fill>
      <patternFill patternType="solid">
        <fgColor theme="0" tint="-0.249977111117893"/>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34"/>
        <bgColor indexed="64"/>
      </patternFill>
    </fill>
    <fill>
      <patternFill patternType="solid">
        <fgColor indexed="10"/>
        <bgColor indexed="64"/>
      </patternFill>
    </fill>
    <fill>
      <patternFill patternType="solid">
        <fgColor indexed="43"/>
        <bgColor indexed="64"/>
      </patternFill>
    </fill>
    <fill>
      <patternFill patternType="solid">
        <fgColor rgb="FF92D050"/>
        <bgColor indexed="64"/>
      </patternFill>
    </fill>
    <fill>
      <patternFill patternType="solid">
        <fgColor indexed="51"/>
        <bgColor indexed="64"/>
      </patternFill>
    </fill>
    <fill>
      <patternFill patternType="solid">
        <fgColor indexed="42"/>
        <bgColor indexed="64"/>
      </patternFill>
    </fill>
    <fill>
      <patternFill patternType="solid">
        <fgColor indexed="26"/>
        <bgColor indexed="64"/>
      </patternFill>
    </fill>
    <fill>
      <patternFill patternType="solid">
        <fgColor rgb="FFFFFF00"/>
        <bgColor indexed="64"/>
      </patternFill>
    </fill>
    <fill>
      <patternFill patternType="solid">
        <fgColor rgb="FFFF0000"/>
        <bgColor indexed="64"/>
      </patternFill>
    </fill>
    <fill>
      <patternFill patternType="solid">
        <fgColor indexed="50"/>
        <bgColor indexed="64"/>
      </patternFill>
    </fill>
  </fills>
  <borders count="7">
    <border>
      <left/>
      <right/>
      <top/>
      <bottom/>
      <diagonal/>
    </border>
    <border>
      <left/>
      <right style="thin">
        <color auto="1"/>
      </right>
      <top/>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medium">
        <color auto="1"/>
      </left>
      <right/>
      <top/>
      <bottom/>
      <diagonal/>
    </border>
    <border>
      <left style="thin">
        <color auto="1"/>
      </left>
      <right/>
      <top/>
      <bottom/>
      <diagonal/>
    </border>
  </borders>
  <cellStyleXfs count="9">
    <xf numFmtId="0" fontId="0" fillId="0" borderId="0"/>
    <xf numFmtId="0" fontId="15" fillId="0" borderId="0" applyNumberFormat="0" applyFill="0" applyBorder="0" applyAlignment="0" applyProtection="0"/>
    <xf numFmtId="0" fontId="38" fillId="0" borderId="0" applyNumberFormat="0" applyFill="0" applyBorder="0" applyProtection="0"/>
    <xf numFmtId="167" fontId="39" fillId="0" borderId="0" applyFont="0" applyFill="0" applyBorder="0" applyAlignment="0" applyProtection="0"/>
    <xf numFmtId="0" fontId="40" fillId="0" borderId="0"/>
    <xf numFmtId="0" fontId="41" fillId="0" borderId="0"/>
    <xf numFmtId="0" fontId="42" fillId="0" borderId="0"/>
    <xf numFmtId="9" fontId="39" fillId="0" borderId="0" applyFont="0" applyFill="0" applyBorder="0" applyAlignment="0" applyProtection="0"/>
    <xf numFmtId="0" fontId="43" fillId="0" borderId="0" applyNumberFormat="0" applyFont="0" applyFill="0" applyBorder="0" applyProtection="0">
      <alignment wrapText="1"/>
    </xf>
  </cellStyleXfs>
  <cellXfs count="197">
    <xf numFmtId="0" fontId="0" fillId="0" borderId="0" xfId="0"/>
    <xf numFmtId="0" fontId="1" fillId="0" borderId="0" xfId="0" applyFont="1" applyAlignment="1">
      <alignment horizontal="left" vertical="top"/>
    </xf>
    <xf numFmtId="0" fontId="2" fillId="0" borderId="0" xfId="0" applyFont="1" applyAlignment="1">
      <alignment horizontal="left" vertical="top"/>
    </xf>
    <xf numFmtId="0" fontId="2" fillId="0" borderId="0" xfId="0" applyFont="1" applyFill="1" applyAlignment="1">
      <alignment horizontal="left" vertical="top"/>
    </xf>
    <xf numFmtId="164" fontId="2" fillId="0" borderId="0" xfId="0" applyNumberFormat="1" applyFont="1" applyAlignment="1">
      <alignment horizontal="left" vertical="top"/>
    </xf>
    <xf numFmtId="0" fontId="2" fillId="0" borderId="0" xfId="0" applyFont="1" applyAlignment="1">
      <alignment horizontal="left" vertical="top" wrapText="1"/>
    </xf>
    <xf numFmtId="0" fontId="1" fillId="0" borderId="0" xfId="0" applyFont="1" applyAlignment="1">
      <alignment horizontal="left" vertical="top" wrapText="1"/>
    </xf>
    <xf numFmtId="0" fontId="2" fillId="0" borderId="0" xfId="0" applyFont="1" applyBorder="1" applyAlignment="1">
      <alignment horizontal="left" vertical="top"/>
    </xf>
    <xf numFmtId="0" fontId="2" fillId="0" borderId="0" xfId="0" applyFont="1" applyFill="1" applyBorder="1" applyAlignment="1">
      <alignment horizontal="left" vertical="top"/>
    </xf>
    <xf numFmtId="0" fontId="2" fillId="0" borderId="1" xfId="0" applyFont="1" applyBorder="1" applyAlignment="1">
      <alignment horizontal="left" vertical="top"/>
    </xf>
    <xf numFmtId="0" fontId="1" fillId="0" borderId="0" xfId="0" applyFont="1" applyFill="1" applyAlignment="1">
      <alignment horizontal="left" vertical="top"/>
    </xf>
    <xf numFmtId="164" fontId="1" fillId="0" borderId="0" xfId="0" applyNumberFormat="1" applyFont="1" applyAlignment="1">
      <alignment horizontal="left" vertical="top"/>
    </xf>
    <xf numFmtId="16" fontId="1" fillId="0" borderId="0" xfId="0" applyNumberFormat="1" applyFont="1" applyAlignment="1">
      <alignment horizontal="left" vertical="top"/>
    </xf>
    <xf numFmtId="164" fontId="1" fillId="0" borderId="0" xfId="0" applyNumberFormat="1" applyFont="1" applyFill="1" applyAlignment="1">
      <alignment horizontal="left" vertical="top"/>
    </xf>
    <xf numFmtId="1" fontId="1" fillId="0" borderId="0" xfId="0" applyNumberFormat="1" applyFont="1" applyAlignment="1">
      <alignment horizontal="left" vertical="top"/>
    </xf>
    <xf numFmtId="1" fontId="1" fillId="0" borderId="0" xfId="0" applyNumberFormat="1" applyFont="1" applyFill="1" applyAlignment="1">
      <alignment horizontal="left" vertical="top"/>
    </xf>
    <xf numFmtId="165" fontId="1" fillId="0" borderId="0" xfId="0" applyNumberFormat="1" applyFont="1" applyAlignment="1">
      <alignment horizontal="left" vertical="top"/>
    </xf>
    <xf numFmtId="0" fontId="1" fillId="0" borderId="0" xfId="0" applyFont="1" applyFill="1" applyBorder="1" applyAlignment="1">
      <alignment horizontal="left" vertical="top"/>
    </xf>
    <xf numFmtId="164" fontId="1" fillId="0" borderId="0" xfId="0" applyNumberFormat="1" applyFont="1" applyFill="1" applyBorder="1" applyAlignment="1">
      <alignment horizontal="left" vertical="top"/>
    </xf>
    <xf numFmtId="0" fontId="1" fillId="0" borderId="1" xfId="0" applyFont="1" applyFill="1" applyBorder="1" applyAlignment="1">
      <alignment horizontal="left" vertical="top"/>
    </xf>
    <xf numFmtId="1" fontId="1" fillId="0" borderId="0" xfId="0" applyNumberFormat="1" applyFont="1" applyFill="1" applyBorder="1" applyAlignment="1">
      <alignment horizontal="left" vertical="top"/>
    </xf>
    <xf numFmtId="1" fontId="1" fillId="0" borderId="1" xfId="0" applyNumberFormat="1" applyFont="1" applyBorder="1" applyAlignment="1">
      <alignment horizontal="left" vertical="top"/>
    </xf>
    <xf numFmtId="0" fontId="1" fillId="2" borderId="0" xfId="0" applyFont="1" applyFill="1" applyAlignment="1">
      <alignment horizontal="left" vertical="top"/>
    </xf>
    <xf numFmtId="164" fontId="1" fillId="2" borderId="0" xfId="0" applyNumberFormat="1" applyFont="1" applyFill="1" applyAlignment="1">
      <alignment horizontal="left" vertical="top"/>
    </xf>
    <xf numFmtId="0" fontId="1" fillId="3" borderId="0" xfId="0" applyFont="1" applyFill="1" applyAlignment="1">
      <alignment horizontal="left" vertical="top" wrapText="1"/>
    </xf>
    <xf numFmtId="164" fontId="1" fillId="3" borderId="0" xfId="0" applyNumberFormat="1" applyFont="1" applyFill="1" applyAlignment="1">
      <alignment horizontal="left" vertical="top"/>
    </xf>
    <xf numFmtId="0" fontId="1" fillId="3" borderId="0" xfId="0" applyFont="1" applyFill="1" applyAlignment="1">
      <alignment horizontal="left" vertical="top"/>
    </xf>
    <xf numFmtId="0" fontId="1" fillId="2" borderId="0" xfId="0" applyFont="1" applyFill="1" applyAlignment="1">
      <alignment horizontal="left" vertical="top" wrapText="1"/>
    </xf>
    <xf numFmtId="0" fontId="1" fillId="4" borderId="0" xfId="0" applyFont="1" applyFill="1" applyBorder="1" applyAlignment="1">
      <alignment horizontal="left" vertical="top"/>
    </xf>
    <xf numFmtId="0" fontId="1" fillId="3" borderId="0" xfId="0" applyFont="1" applyFill="1" applyBorder="1" applyAlignment="1">
      <alignment horizontal="left" vertical="top"/>
    </xf>
    <xf numFmtId="0" fontId="1" fillId="3" borderId="1" xfId="0" applyFont="1" applyFill="1" applyBorder="1" applyAlignment="1">
      <alignment horizontal="left" vertical="top"/>
    </xf>
    <xf numFmtId="0" fontId="1" fillId="0" borderId="0" xfId="0" applyFont="1" applyFill="1" applyAlignment="1">
      <alignment horizontal="left" vertical="top" wrapText="1"/>
    </xf>
    <xf numFmtId="0" fontId="1" fillId="0" borderId="1" xfId="0" applyFont="1" applyBorder="1" applyAlignment="1">
      <alignment horizontal="left" vertical="top"/>
    </xf>
    <xf numFmtId="0" fontId="1" fillId="0" borderId="0" xfId="0" quotePrefix="1" applyFont="1" applyFill="1" applyAlignment="1">
      <alignment horizontal="left" vertical="top"/>
    </xf>
    <xf numFmtId="0" fontId="2" fillId="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Font="1" applyFill="1" applyAlignment="1">
      <alignment horizontal="left" vertical="top"/>
    </xf>
    <xf numFmtId="0" fontId="2" fillId="0" borderId="2" xfId="0" applyFont="1" applyFill="1" applyBorder="1" applyAlignment="1">
      <alignment horizontal="left" vertical="top"/>
    </xf>
    <xf numFmtId="0" fontId="2" fillId="0" borderId="3" xfId="0" applyFont="1" applyFill="1" applyBorder="1" applyAlignment="1">
      <alignment horizontal="left" vertical="top"/>
    </xf>
    <xf numFmtId="0" fontId="2" fillId="0" borderId="4" xfId="0" applyFont="1" applyFill="1" applyBorder="1" applyAlignment="1">
      <alignment horizontal="left" vertical="top"/>
    </xf>
    <xf numFmtId="0" fontId="2" fillId="0" borderId="5" xfId="0" applyFont="1" applyFill="1" applyBorder="1" applyAlignment="1">
      <alignment horizontal="left" vertical="top"/>
    </xf>
    <xf numFmtId="0" fontId="2" fillId="0" borderId="1" xfId="0" applyFont="1" applyFill="1" applyBorder="1" applyAlignment="1">
      <alignment horizontal="left" vertical="top" wrapText="1"/>
    </xf>
    <xf numFmtId="0" fontId="2" fillId="0" borderId="2" xfId="0"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4" xfId="0" applyFont="1" applyFill="1" applyBorder="1" applyAlignment="1">
      <alignment horizontal="left" vertical="top" wrapText="1"/>
    </xf>
    <xf numFmtId="0" fontId="4" fillId="0" borderId="2" xfId="0" applyFont="1" applyFill="1" applyBorder="1" applyAlignment="1">
      <alignment horizontal="left" vertical="top"/>
    </xf>
    <xf numFmtId="0" fontId="4" fillId="0" borderId="3" xfId="0" applyFont="1" applyFill="1" applyBorder="1" applyAlignment="1">
      <alignment horizontal="left" vertical="top"/>
    </xf>
    <xf numFmtId="0" fontId="5" fillId="0" borderId="0" xfId="0" applyFont="1" applyFill="1" applyAlignment="1">
      <alignment horizontal="left" vertical="top"/>
    </xf>
    <xf numFmtId="0" fontId="5" fillId="0" borderId="0" xfId="0" applyFont="1" applyFill="1" applyAlignment="1">
      <alignment horizontal="left" vertical="top" wrapText="1"/>
    </xf>
    <xf numFmtId="0" fontId="0" fillId="0" borderId="0" xfId="0" applyFont="1" applyAlignment="1">
      <alignment horizontal="left" vertical="top" wrapText="1"/>
    </xf>
    <xf numFmtId="0" fontId="5" fillId="0" borderId="4" xfId="0" applyFont="1" applyFill="1" applyBorder="1" applyAlignment="1">
      <alignment horizontal="left" vertical="top" wrapText="1"/>
    </xf>
    <xf numFmtId="0" fontId="0" fillId="0" borderId="0" xfId="0" applyFont="1" applyFill="1" applyAlignment="1">
      <alignment horizontal="left" vertical="top" wrapText="1"/>
    </xf>
    <xf numFmtId="0" fontId="14" fillId="0" borderId="0" xfId="0" applyFont="1" applyFill="1" applyAlignment="1">
      <alignment horizontal="left" vertical="top" wrapText="1"/>
    </xf>
    <xf numFmtId="0" fontId="15" fillId="0" borderId="0" xfId="1" applyFont="1" applyAlignment="1" applyProtection="1">
      <alignment horizontal="left" vertical="top"/>
    </xf>
    <xf numFmtId="0" fontId="16" fillId="0" borderId="0" xfId="0" applyFont="1" applyAlignment="1">
      <alignment horizontal="left" vertical="top" wrapText="1"/>
    </xf>
    <xf numFmtId="0" fontId="17" fillId="0" borderId="0" xfId="0" applyFont="1" applyAlignment="1">
      <alignment horizontal="left" vertical="top" wrapText="1"/>
    </xf>
    <xf numFmtId="0" fontId="17" fillId="0" borderId="6" xfId="0" applyFont="1" applyBorder="1" applyAlignment="1">
      <alignment horizontal="left" vertical="top" wrapText="1"/>
    </xf>
    <xf numFmtId="0" fontId="17" fillId="4" borderId="0" xfId="0" applyFont="1" applyFill="1" applyBorder="1" applyAlignment="1">
      <alignment horizontal="left" vertical="top" wrapText="1"/>
    </xf>
    <xf numFmtId="0" fontId="17" fillId="0" borderId="5" xfId="0" applyFont="1" applyBorder="1" applyAlignment="1">
      <alignment horizontal="left" vertical="top" wrapText="1"/>
    </xf>
    <xf numFmtId="0" fontId="0" fillId="0" borderId="1" xfId="0" applyFont="1" applyBorder="1" applyAlignment="1">
      <alignment horizontal="left" vertical="top" wrapText="1"/>
    </xf>
    <xf numFmtId="0" fontId="17" fillId="0" borderId="1" xfId="0" applyFont="1" applyBorder="1" applyAlignment="1">
      <alignment horizontal="left" vertical="top" wrapText="1"/>
    </xf>
    <xf numFmtId="0" fontId="1" fillId="0" borderId="5" xfId="0" applyFont="1" applyFill="1" applyBorder="1" applyAlignment="1">
      <alignment horizontal="left" vertical="top" wrapText="1"/>
    </xf>
    <xf numFmtId="0" fontId="19" fillId="0" borderId="0" xfId="0" applyFont="1" applyFill="1" applyAlignment="1">
      <alignment horizontal="left" vertical="top" wrapText="1"/>
    </xf>
    <xf numFmtId="0" fontId="15" fillId="0" borderId="0" xfId="1" applyFont="1" applyAlignment="1" applyProtection="1">
      <alignment horizontal="left" vertical="top" wrapText="1"/>
    </xf>
    <xf numFmtId="0" fontId="1" fillId="0" borderId="5" xfId="0" applyFont="1" applyBorder="1" applyAlignment="1">
      <alignment horizontal="left" vertical="top" wrapText="1"/>
    </xf>
    <xf numFmtId="0" fontId="17" fillId="0" borderId="0" xfId="0" applyFont="1" applyBorder="1" applyAlignment="1">
      <alignment horizontal="left" vertical="top" wrapText="1"/>
    </xf>
    <xf numFmtId="0" fontId="15" fillId="0" borderId="0" xfId="1" applyFont="1" applyFill="1" applyAlignment="1" applyProtection="1">
      <alignment horizontal="left" vertical="top" wrapText="1"/>
    </xf>
    <xf numFmtId="0" fontId="0" fillId="0" borderId="0" xfId="0" applyFont="1" applyAlignment="1">
      <alignment horizontal="left" vertical="top"/>
    </xf>
    <xf numFmtId="0" fontId="1" fillId="4" borderId="6" xfId="0" applyFont="1" applyFill="1" applyBorder="1" applyAlignment="1">
      <alignment horizontal="left" vertical="top" wrapText="1"/>
    </xf>
    <xf numFmtId="0" fontId="0" fillId="3" borderId="0" xfId="0" applyFont="1" applyFill="1" applyAlignment="1">
      <alignment horizontal="left" vertical="top"/>
    </xf>
    <xf numFmtId="0" fontId="0" fillId="0" borderId="0" xfId="0" applyFont="1" applyFill="1" applyAlignment="1">
      <alignment horizontal="left" vertical="top"/>
    </xf>
    <xf numFmtId="0" fontId="21" fillId="0" borderId="0" xfId="1" applyFont="1" applyBorder="1" applyAlignment="1">
      <alignment horizontal="left" vertical="top" wrapText="1"/>
    </xf>
    <xf numFmtId="0" fontId="17" fillId="0" borderId="6" xfId="0" applyFont="1" applyFill="1" applyBorder="1" applyAlignment="1">
      <alignment horizontal="left" vertical="top" wrapText="1"/>
    </xf>
    <xf numFmtId="0" fontId="17" fillId="0" borderId="0" xfId="0" applyFont="1" applyFill="1" applyBorder="1" applyAlignment="1">
      <alignment horizontal="left" vertical="top" wrapText="1"/>
    </xf>
    <xf numFmtId="0" fontId="17" fillId="0" borderId="0" xfId="0" applyFont="1" applyFill="1" applyAlignment="1">
      <alignment horizontal="left" vertical="top" wrapText="1"/>
    </xf>
    <xf numFmtId="0" fontId="0" fillId="0" borderId="0" xfId="0" applyFont="1" applyFill="1" applyBorder="1" applyAlignment="1">
      <alignment horizontal="left" vertical="top" wrapText="1"/>
    </xf>
    <xf numFmtId="0" fontId="21" fillId="0" borderId="0" xfId="1" applyFont="1" applyAlignment="1">
      <alignment horizontal="left" vertical="top" wrapText="1"/>
    </xf>
    <xf numFmtId="0" fontId="21" fillId="0" borderId="0" xfId="1" applyFont="1" applyBorder="1" applyAlignment="1">
      <alignment horizontal="left" vertical="top"/>
    </xf>
    <xf numFmtId="0" fontId="1" fillId="0" borderId="5" xfId="0" applyNumberFormat="1" applyFont="1" applyFill="1" applyBorder="1" applyAlignment="1">
      <alignment horizontal="left" vertical="top" wrapText="1"/>
    </xf>
    <xf numFmtId="0" fontId="0" fillId="0" borderId="0" xfId="0" applyFont="1" applyAlignment="1">
      <alignment horizontal="left" vertical="top" wrapText="1" shrinkToFit="1"/>
    </xf>
    <xf numFmtId="0" fontId="21" fillId="4" borderId="0" xfId="1" applyFont="1" applyFill="1" applyBorder="1" applyAlignment="1">
      <alignment horizontal="left" vertical="top" wrapText="1"/>
    </xf>
    <xf numFmtId="0" fontId="17" fillId="4" borderId="6" xfId="0" applyFont="1" applyFill="1" applyBorder="1" applyAlignment="1">
      <alignment horizontal="left" vertical="top" wrapText="1"/>
    </xf>
    <xf numFmtId="0" fontId="21" fillId="0" borderId="0" xfId="1" applyFont="1" applyAlignment="1">
      <alignment horizontal="left" vertical="top"/>
    </xf>
    <xf numFmtId="0" fontId="17" fillId="0" borderId="0" xfId="0" applyFont="1" applyAlignment="1">
      <alignment horizontal="left" vertical="top"/>
    </xf>
    <xf numFmtId="0" fontId="17" fillId="0" borderId="1" xfId="0" applyFont="1" applyBorder="1" applyAlignment="1">
      <alignment horizontal="left" vertical="top"/>
    </xf>
    <xf numFmtId="0" fontId="17" fillId="0" borderId="0" xfId="0" applyFont="1" applyBorder="1" applyAlignment="1">
      <alignment horizontal="left" vertical="top"/>
    </xf>
    <xf numFmtId="0" fontId="17" fillId="5" borderId="0" xfId="0" applyFont="1" applyFill="1" applyAlignment="1">
      <alignment horizontal="left" vertical="top" wrapText="1"/>
    </xf>
    <xf numFmtId="0" fontId="17" fillId="0" borderId="6" xfId="0" applyFont="1" applyBorder="1" applyAlignment="1">
      <alignment horizontal="left" vertical="top"/>
    </xf>
    <xf numFmtId="0" fontId="17" fillId="0" borderId="5" xfId="0" applyFont="1" applyBorder="1" applyAlignment="1">
      <alignment horizontal="left" vertical="top"/>
    </xf>
    <xf numFmtId="0" fontId="17" fillId="5" borderId="6" xfId="0" applyFont="1" applyFill="1" applyBorder="1" applyAlignment="1">
      <alignment horizontal="left" vertical="top" wrapText="1"/>
    </xf>
    <xf numFmtId="0" fontId="1" fillId="0" borderId="5" xfId="0" applyFont="1" applyFill="1" applyBorder="1" applyAlignment="1">
      <alignment horizontal="left" vertical="top"/>
    </xf>
    <xf numFmtId="0" fontId="1" fillId="0" borderId="5" xfId="0" applyFont="1" applyBorder="1" applyAlignment="1">
      <alignment horizontal="left" vertical="top"/>
    </xf>
    <xf numFmtId="0" fontId="5" fillId="0" borderId="0" xfId="0" quotePrefix="1" applyFont="1" applyFill="1" applyAlignment="1">
      <alignment horizontal="left" vertical="top" wrapText="1"/>
    </xf>
    <xf numFmtId="0" fontId="0" fillId="6" borderId="0" xfId="0" applyFont="1" applyFill="1" applyAlignment="1">
      <alignment horizontal="left" vertical="top" wrapText="1"/>
    </xf>
    <xf numFmtId="0" fontId="15" fillId="0" borderId="0" xfId="1" applyFont="1" applyFill="1" applyAlignment="1" applyProtection="1">
      <alignment horizontal="left" vertical="top"/>
    </xf>
    <xf numFmtId="0" fontId="24" fillId="0" borderId="0" xfId="0" applyFont="1" applyFill="1" applyAlignment="1">
      <alignment horizontal="left" vertical="top" wrapText="1"/>
    </xf>
    <xf numFmtId="0" fontId="5" fillId="0" borderId="0" xfId="0" quotePrefix="1" applyFont="1" applyFill="1" applyAlignment="1">
      <alignment horizontal="left" vertical="top"/>
    </xf>
    <xf numFmtId="0" fontId="17" fillId="4" borderId="6" xfId="0" applyFont="1" applyFill="1" applyBorder="1" applyAlignment="1">
      <alignment horizontal="left" vertical="top"/>
    </xf>
    <xf numFmtId="0" fontId="17" fillId="4" borderId="0" xfId="0" applyFont="1" applyFill="1" applyBorder="1" applyAlignment="1">
      <alignment horizontal="left" vertical="top"/>
    </xf>
    <xf numFmtId="0" fontId="1" fillId="4" borderId="0" xfId="0" applyFont="1" applyFill="1" applyBorder="1" applyAlignment="1">
      <alignment horizontal="left" vertical="top" wrapText="1"/>
    </xf>
    <xf numFmtId="0" fontId="0" fillId="7" borderId="0" xfId="0" applyFont="1" applyFill="1" applyAlignment="1">
      <alignment horizontal="left" vertical="top"/>
    </xf>
    <xf numFmtId="0" fontId="26" fillId="0" borderId="0" xfId="1" applyFont="1" applyAlignment="1" applyProtection="1">
      <alignment horizontal="left" vertical="top" wrapText="1"/>
    </xf>
    <xf numFmtId="0" fontId="1" fillId="4" borderId="6" xfId="0" applyFont="1" applyFill="1" applyBorder="1" applyAlignment="1">
      <alignment horizontal="left" vertical="top"/>
    </xf>
    <xf numFmtId="0" fontId="5" fillId="0" borderId="0" xfId="0" applyNumberFormat="1" applyFont="1" applyFill="1" applyAlignment="1">
      <alignment horizontal="left" vertical="top" wrapText="1"/>
    </xf>
    <xf numFmtId="0" fontId="0" fillId="8" borderId="0" xfId="0" applyFont="1" applyFill="1" applyAlignment="1">
      <alignment horizontal="left" vertical="top" wrapText="1"/>
    </xf>
    <xf numFmtId="0" fontId="17" fillId="5" borderId="6" xfId="0" applyFont="1" applyFill="1" applyBorder="1" applyAlignment="1">
      <alignment horizontal="left" vertical="top"/>
    </xf>
    <xf numFmtId="0" fontId="17" fillId="0" borderId="0" xfId="0" applyFont="1" applyFill="1" applyAlignment="1">
      <alignment horizontal="left" vertical="top"/>
    </xf>
    <xf numFmtId="0" fontId="17" fillId="0" borderId="0" xfId="0" applyFont="1" applyFill="1" applyBorder="1" applyAlignment="1">
      <alignment horizontal="left" vertical="top"/>
    </xf>
    <xf numFmtId="0" fontId="26" fillId="0" borderId="0" xfId="1" applyFont="1" applyAlignment="1" applyProtection="1">
      <alignment horizontal="left" vertical="top"/>
    </xf>
    <xf numFmtId="0" fontId="5" fillId="9" borderId="0" xfId="0" applyFont="1" applyFill="1" applyAlignment="1">
      <alignment horizontal="left" vertical="top" wrapText="1"/>
    </xf>
    <xf numFmtId="0" fontId="0" fillId="10" borderId="0" xfId="0" applyFont="1" applyFill="1" applyAlignment="1">
      <alignment horizontal="left" vertical="top" wrapText="1"/>
    </xf>
    <xf numFmtId="0" fontId="21" fillId="0" borderId="6" xfId="1" applyFont="1" applyFill="1" applyBorder="1" applyAlignment="1">
      <alignment horizontal="left" vertical="top" wrapText="1"/>
    </xf>
    <xf numFmtId="0" fontId="5" fillId="0" borderId="0" xfId="0" applyFont="1" applyAlignment="1">
      <alignment horizontal="left" vertical="top" wrapText="1"/>
    </xf>
    <xf numFmtId="0" fontId="5" fillId="0" borderId="0" xfId="0" applyFont="1" applyAlignment="1">
      <alignment horizontal="left" vertical="top"/>
    </xf>
    <xf numFmtId="0" fontId="0" fillId="7" borderId="0" xfId="0" applyFont="1" applyFill="1" applyAlignment="1">
      <alignment horizontal="left" vertical="top" wrapText="1"/>
    </xf>
    <xf numFmtId="0" fontId="17" fillId="11" borderId="6" xfId="0" applyFont="1" applyFill="1" applyBorder="1" applyAlignment="1">
      <alignment horizontal="left" vertical="top" wrapText="1"/>
    </xf>
    <xf numFmtId="0" fontId="17" fillId="0" borderId="5" xfId="0" applyFont="1" applyFill="1" applyBorder="1" applyAlignment="1">
      <alignment horizontal="left" vertical="top"/>
    </xf>
    <xf numFmtId="0" fontId="29" fillId="0" borderId="0" xfId="0" applyFont="1" applyFill="1" applyAlignment="1">
      <alignment horizontal="left" vertical="top"/>
    </xf>
    <xf numFmtId="3" fontId="5" fillId="0" borderId="0" xfId="0" applyNumberFormat="1" applyFont="1" applyFill="1" applyAlignment="1">
      <alignment horizontal="left" vertical="top" wrapText="1"/>
    </xf>
    <xf numFmtId="3" fontId="5" fillId="0" borderId="0" xfId="0" applyNumberFormat="1" applyFont="1" applyFill="1" applyAlignment="1">
      <alignment horizontal="left" vertical="top"/>
    </xf>
    <xf numFmtId="3" fontId="0" fillId="0" borderId="0" xfId="0" applyNumberFormat="1" applyFont="1" applyAlignment="1">
      <alignment horizontal="left" vertical="top"/>
    </xf>
    <xf numFmtId="0" fontId="17" fillId="0" borderId="6" xfId="0" applyFont="1" applyFill="1" applyBorder="1" applyAlignment="1">
      <alignment horizontal="left" vertical="top"/>
    </xf>
    <xf numFmtId="3" fontId="0" fillId="0" borderId="0" xfId="0" applyNumberFormat="1" applyFont="1" applyAlignment="1">
      <alignment horizontal="left" vertical="top" wrapText="1"/>
    </xf>
    <xf numFmtId="2" fontId="17" fillId="0" borderId="5" xfId="0" applyNumberFormat="1" applyFont="1" applyFill="1" applyBorder="1" applyAlignment="1">
      <alignment horizontal="left" vertical="top"/>
    </xf>
    <xf numFmtId="0" fontId="1" fillId="0" borderId="0" xfId="0" applyFont="1" applyBorder="1" applyAlignment="1">
      <alignment horizontal="left" vertical="top" wrapText="1"/>
    </xf>
    <xf numFmtId="1" fontId="1" fillId="0" borderId="0" xfId="0" applyNumberFormat="1" applyFont="1" applyFill="1" applyAlignment="1">
      <alignment horizontal="left" vertical="top" wrapText="1"/>
    </xf>
    <xf numFmtId="1" fontId="5" fillId="0" borderId="0" xfId="0" applyNumberFormat="1" applyFont="1" applyFill="1" applyAlignment="1">
      <alignment horizontal="left" vertical="top" wrapText="1"/>
    </xf>
    <xf numFmtId="2" fontId="1" fillId="0" borderId="0" xfId="0" applyNumberFormat="1" applyFont="1" applyFill="1" applyAlignment="1">
      <alignment horizontal="left" vertical="top" wrapText="1"/>
    </xf>
    <xf numFmtId="0" fontId="1" fillId="0" borderId="0" xfId="0" applyNumberFormat="1" applyFont="1" applyFill="1" applyAlignment="1">
      <alignment horizontal="left" vertical="top" wrapText="1"/>
    </xf>
    <xf numFmtId="10" fontId="1" fillId="0" borderId="6" xfId="0" applyNumberFormat="1" applyFont="1" applyFill="1" applyBorder="1" applyAlignment="1">
      <alignment horizontal="left" vertical="top"/>
    </xf>
    <xf numFmtId="0" fontId="1" fillId="0" borderId="1" xfId="0" applyFont="1" applyBorder="1" applyAlignment="1">
      <alignment horizontal="left" vertical="top" wrapText="1"/>
    </xf>
    <xf numFmtId="10" fontId="1" fillId="0" borderId="6" xfId="0" applyNumberFormat="1" applyFont="1" applyBorder="1" applyAlignment="1">
      <alignment horizontal="left" vertical="top"/>
    </xf>
    <xf numFmtId="9" fontId="1" fillId="0" borderId="6" xfId="0" applyNumberFormat="1" applyFont="1" applyBorder="1" applyAlignment="1">
      <alignment horizontal="left" vertical="top" wrapText="1"/>
    </xf>
    <xf numFmtId="0" fontId="1" fillId="6" borderId="0" xfId="0" applyFont="1" applyFill="1" applyAlignment="1">
      <alignment horizontal="left" vertical="top" wrapText="1"/>
    </xf>
    <xf numFmtId="9" fontId="1" fillId="0" borderId="0" xfId="0" applyNumberFormat="1" applyFont="1" applyAlignment="1">
      <alignment horizontal="left" vertical="top" wrapText="1"/>
    </xf>
    <xf numFmtId="9" fontId="1" fillId="0" borderId="0" xfId="0" applyNumberFormat="1" applyFont="1" applyFill="1" applyBorder="1" applyAlignment="1">
      <alignment horizontal="left" vertical="top"/>
    </xf>
    <xf numFmtId="0" fontId="1" fillId="0" borderId="0" xfId="0" applyFont="1" applyBorder="1" applyAlignment="1">
      <alignment horizontal="left" vertical="top"/>
    </xf>
    <xf numFmtId="0" fontId="1" fillId="0" borderId="0" xfId="0" quotePrefix="1" applyFont="1" applyFill="1" applyAlignment="1">
      <alignment horizontal="left" vertical="top" wrapText="1"/>
    </xf>
    <xf numFmtId="0" fontId="1" fillId="0" borderId="6" xfId="0" applyFont="1" applyFill="1" applyBorder="1" applyAlignment="1">
      <alignment horizontal="left" vertical="top"/>
    </xf>
    <xf numFmtId="0" fontId="1" fillId="0" borderId="0" xfId="0" applyFont="1" applyFill="1" applyBorder="1" applyAlignment="1">
      <alignment horizontal="left" vertical="top" wrapText="1"/>
    </xf>
    <xf numFmtId="0" fontId="1" fillId="4" borderId="1" xfId="0" applyFont="1" applyFill="1" applyBorder="1" applyAlignment="1">
      <alignment horizontal="left" vertical="top" wrapText="1"/>
    </xf>
    <xf numFmtId="0" fontId="17" fillId="0" borderId="5" xfId="0" applyNumberFormat="1" applyFont="1" applyFill="1" applyBorder="1" applyAlignment="1">
      <alignment horizontal="left" vertical="top" wrapText="1"/>
    </xf>
    <xf numFmtId="0" fontId="0" fillId="0" borderId="1" xfId="0" applyNumberFormat="1" applyFont="1" applyBorder="1" applyAlignment="1">
      <alignment horizontal="left" vertical="top" wrapText="1"/>
    </xf>
    <xf numFmtId="0" fontId="17" fillId="0" borderId="5" xfId="0" applyFont="1" applyFill="1" applyBorder="1" applyAlignment="1">
      <alignment horizontal="left" vertical="top" wrapText="1"/>
    </xf>
    <xf numFmtId="3" fontId="1" fillId="0" borderId="0" xfId="0" applyNumberFormat="1" applyFont="1" applyFill="1" applyAlignment="1">
      <alignment horizontal="left" vertical="top"/>
    </xf>
    <xf numFmtId="3" fontId="1" fillId="0" borderId="0" xfId="0" applyNumberFormat="1" applyFont="1" applyFill="1" applyAlignment="1">
      <alignment horizontal="left" vertical="top" wrapText="1"/>
    </xf>
    <xf numFmtId="3" fontId="0" fillId="0" borderId="0" xfId="0" applyNumberFormat="1" applyFont="1" applyFill="1" applyAlignment="1">
      <alignment horizontal="left" vertical="top"/>
    </xf>
    <xf numFmtId="0" fontId="0" fillId="12" borderId="0" xfId="0" applyFont="1" applyFill="1" applyAlignment="1">
      <alignment horizontal="left" vertical="top" wrapText="1"/>
    </xf>
    <xf numFmtId="2" fontId="5" fillId="0" borderId="0" xfId="0" applyNumberFormat="1" applyFont="1" applyFill="1" applyAlignment="1">
      <alignment horizontal="left" vertical="top"/>
    </xf>
    <xf numFmtId="0" fontId="0" fillId="6" borderId="0" xfId="0" applyFont="1" applyFill="1" applyAlignment="1">
      <alignment horizontal="left" vertical="top"/>
    </xf>
    <xf numFmtId="0" fontId="17" fillId="5" borderId="0" xfId="0" applyFont="1" applyFill="1" applyBorder="1" applyAlignment="1">
      <alignment horizontal="left" vertical="top"/>
    </xf>
    <xf numFmtId="3" fontId="29" fillId="0" borderId="0" xfId="0" applyNumberFormat="1" applyFont="1" applyFill="1" applyAlignment="1">
      <alignment horizontal="left" vertical="top" wrapText="1"/>
    </xf>
    <xf numFmtId="3" fontId="31" fillId="0" borderId="0" xfId="0" applyNumberFormat="1" applyFont="1" applyFill="1" applyAlignment="1">
      <alignment horizontal="left" vertical="top" wrapText="1"/>
    </xf>
    <xf numFmtId="3" fontId="0" fillId="0" borderId="0" xfId="0" applyNumberFormat="1" applyFont="1" applyFill="1" applyAlignment="1">
      <alignment horizontal="left" vertical="top" wrapText="1"/>
    </xf>
    <xf numFmtId="2" fontId="1" fillId="0" borderId="5" xfId="0" applyNumberFormat="1" applyFont="1" applyBorder="1" applyAlignment="1">
      <alignment horizontal="left" vertical="top"/>
    </xf>
    <xf numFmtId="0" fontId="21" fillId="0" borderId="0" xfId="1" applyFont="1" applyFill="1" applyAlignment="1">
      <alignment horizontal="left" vertical="top" wrapText="1"/>
    </xf>
    <xf numFmtId="2" fontId="5" fillId="0" borderId="0" xfId="0" applyNumberFormat="1" applyFont="1" applyFill="1" applyAlignment="1">
      <alignment horizontal="left" vertical="top" wrapText="1"/>
    </xf>
    <xf numFmtId="2" fontId="17" fillId="0" borderId="5" xfId="0" applyNumberFormat="1" applyFont="1" applyBorder="1" applyAlignment="1">
      <alignment horizontal="left" vertical="top"/>
    </xf>
    <xf numFmtId="0" fontId="0" fillId="10" borderId="0" xfId="0" applyFont="1" applyFill="1" applyAlignment="1">
      <alignment horizontal="left" vertical="top"/>
    </xf>
    <xf numFmtId="2" fontId="0" fillId="0" borderId="0" xfId="0" applyNumberFormat="1" applyFont="1" applyAlignment="1">
      <alignment horizontal="left" vertical="top" wrapText="1"/>
    </xf>
    <xf numFmtId="166" fontId="17" fillId="0" borderId="0" xfId="0" applyNumberFormat="1" applyFont="1" applyBorder="1" applyAlignment="1">
      <alignment horizontal="left" vertical="top"/>
    </xf>
    <xf numFmtId="0" fontId="21" fillId="0" borderId="6" xfId="1" applyFont="1" applyBorder="1" applyAlignment="1">
      <alignment horizontal="left" vertical="top" wrapText="1"/>
    </xf>
    <xf numFmtId="0" fontId="17" fillId="0" borderId="1" xfId="0" applyFont="1" applyFill="1" applyBorder="1" applyAlignment="1">
      <alignment horizontal="left" vertical="top" wrapText="1"/>
    </xf>
    <xf numFmtId="0" fontId="5" fillId="13" borderId="0" xfId="0" applyFont="1" applyFill="1" applyAlignment="1">
      <alignment horizontal="left" vertical="top" wrapText="1"/>
    </xf>
    <xf numFmtId="0" fontId="3" fillId="0" borderId="0" xfId="0" applyFont="1" applyFill="1" applyAlignment="1">
      <alignment horizontal="left" vertical="top" wrapText="1"/>
    </xf>
    <xf numFmtId="0" fontId="21" fillId="0" borderId="1" xfId="1" applyFont="1" applyBorder="1" applyAlignment="1">
      <alignment horizontal="left" vertical="top" wrapText="1"/>
    </xf>
    <xf numFmtId="0" fontId="21" fillId="0" borderId="1" xfId="1" applyFont="1" applyBorder="1" applyAlignment="1">
      <alignment horizontal="left" vertical="top"/>
    </xf>
    <xf numFmtId="0" fontId="34" fillId="0" borderId="0" xfId="0" applyFont="1" applyAlignment="1">
      <alignment horizontal="left" vertical="top"/>
    </xf>
    <xf numFmtId="0" fontId="0" fillId="0" borderId="0" xfId="0" applyNumberFormat="1" applyFont="1" applyAlignment="1">
      <alignment horizontal="left" vertical="top" wrapText="1"/>
    </xf>
    <xf numFmtId="0" fontId="34" fillId="0" borderId="0" xfId="0" applyFont="1" applyFill="1" applyAlignment="1">
      <alignment horizontal="left" vertical="top"/>
    </xf>
    <xf numFmtId="0" fontId="21" fillId="5" borderId="6" xfId="1" applyFont="1" applyFill="1" applyBorder="1" applyAlignment="1">
      <alignment horizontal="left" vertical="top"/>
    </xf>
    <xf numFmtId="0" fontId="5" fillId="13" borderId="0" xfId="0" applyFont="1" applyFill="1" applyAlignment="1">
      <alignment horizontal="left" vertical="top"/>
    </xf>
    <xf numFmtId="0" fontId="5" fillId="0" borderId="0" xfId="1" applyFont="1" applyFill="1" applyAlignment="1">
      <alignment horizontal="left" vertical="top" wrapText="1"/>
    </xf>
    <xf numFmtId="0" fontId="35" fillId="0" borderId="0" xfId="0" applyFont="1" applyFill="1" applyAlignment="1">
      <alignment horizontal="left" vertical="top" wrapText="1"/>
    </xf>
    <xf numFmtId="0" fontId="17" fillId="4" borderId="1" xfId="0" applyFont="1" applyFill="1" applyBorder="1" applyAlignment="1">
      <alignment horizontal="left" vertical="top" wrapText="1"/>
    </xf>
    <xf numFmtId="0" fontId="17" fillId="5" borderId="1" xfId="0" applyFont="1" applyFill="1" applyBorder="1" applyAlignment="1">
      <alignment horizontal="left" vertical="top"/>
    </xf>
    <xf numFmtId="0" fontId="5" fillId="14" borderId="0" xfId="0" applyFont="1" applyFill="1" applyAlignment="1">
      <alignment horizontal="left" vertical="top"/>
    </xf>
    <xf numFmtId="0" fontId="1" fillId="0" borderId="6" xfId="0" applyFont="1" applyBorder="1" applyAlignment="1">
      <alignment horizontal="left" vertical="top" wrapText="1"/>
    </xf>
    <xf numFmtId="0" fontId="36" fillId="0" borderId="0" xfId="0" applyFont="1" applyAlignment="1">
      <alignment horizontal="left" vertical="top"/>
    </xf>
    <xf numFmtId="0" fontId="36" fillId="0" borderId="0" xfId="0" applyFont="1" applyFill="1" applyAlignment="1">
      <alignment horizontal="left" vertical="top"/>
    </xf>
    <xf numFmtId="0" fontId="17" fillId="10" borderId="5" xfId="0" applyFont="1" applyFill="1" applyBorder="1" applyAlignment="1">
      <alignment horizontal="left" vertical="top" wrapText="1"/>
    </xf>
    <xf numFmtId="0" fontId="28" fillId="0" borderId="0" xfId="0" applyFont="1" applyAlignment="1">
      <alignment horizontal="left" vertical="top" wrapText="1"/>
    </xf>
    <xf numFmtId="0" fontId="17" fillId="15" borderId="5" xfId="0" applyFont="1" applyFill="1" applyBorder="1" applyAlignment="1">
      <alignment horizontal="left" vertical="top" wrapText="1"/>
    </xf>
    <xf numFmtId="0" fontId="1" fillId="10" borderId="5" xfId="0" applyFont="1" applyFill="1" applyBorder="1" applyAlignment="1">
      <alignment horizontal="left" vertical="top" wrapText="1"/>
    </xf>
    <xf numFmtId="0" fontId="24" fillId="0" borderId="0" xfId="0" applyFont="1" applyFill="1" applyAlignment="1">
      <alignment horizontal="left" vertical="top"/>
    </xf>
    <xf numFmtId="0" fontId="1" fillId="0" borderId="0" xfId="1" applyFont="1" applyFill="1" applyAlignment="1">
      <alignment horizontal="left" vertical="top" wrapText="1"/>
    </xf>
    <xf numFmtId="0" fontId="1" fillId="7" borderId="5" xfId="0" applyFont="1" applyFill="1" applyBorder="1" applyAlignment="1">
      <alignment horizontal="left" vertical="top" wrapText="1"/>
    </xf>
    <xf numFmtId="0" fontId="5" fillId="0" borderId="0" xfId="0" applyFont="1" applyFill="1" applyBorder="1" applyAlignment="1">
      <alignment horizontal="left" vertical="top" wrapText="1"/>
    </xf>
    <xf numFmtId="0" fontId="5" fillId="0" borderId="0" xfId="1" applyFont="1" applyFill="1" applyAlignment="1">
      <alignment horizontal="left" vertical="top"/>
    </xf>
    <xf numFmtId="0" fontId="17" fillId="6" borderId="0" xfId="0" applyFont="1" applyFill="1" applyAlignment="1">
      <alignment horizontal="left" vertical="top"/>
    </xf>
    <xf numFmtId="0" fontId="21" fillId="0" borderId="0" xfId="1" applyFont="1" applyFill="1" applyAlignment="1">
      <alignment horizontal="left" vertical="top"/>
    </xf>
    <xf numFmtId="0" fontId="15" fillId="0" borderId="1" xfId="1" applyFont="1" applyBorder="1" applyAlignment="1">
      <alignment horizontal="left" vertical="top" wrapText="1"/>
    </xf>
    <xf numFmtId="0" fontId="5" fillId="0" borderId="0" xfId="0" applyFont="1" applyFill="1" applyAlignment="1">
      <alignment horizontal="left" vertical="top" shrinkToFit="1"/>
    </xf>
    <xf numFmtId="0" fontId="27" fillId="0" borderId="5" xfId="0" applyFont="1" applyBorder="1" applyAlignment="1">
      <alignment horizontal="left" vertical="top" wrapText="1"/>
    </xf>
    <xf numFmtId="0" fontId="27" fillId="0" borderId="0" xfId="0" applyFont="1" applyAlignment="1">
      <alignment horizontal="left" vertical="top" wrapText="1"/>
    </xf>
    <xf numFmtId="0" fontId="27" fillId="0" borderId="5" xfId="0" applyFont="1" applyFill="1" applyBorder="1" applyAlignment="1">
      <alignment horizontal="left" vertical="top" wrapText="1"/>
    </xf>
    <xf numFmtId="0" fontId="27" fillId="0" borderId="0" xfId="0" applyFont="1" applyFill="1" applyAlignment="1">
      <alignment horizontal="left" vertical="top" wrapText="1"/>
    </xf>
  </cellXfs>
  <cellStyles count="9">
    <cellStyle name="Bold" xfId="2"/>
    <cellStyle name="Comma 2" xfId="3"/>
    <cellStyle name="Header" xfId="4"/>
    <cellStyle name="Hyperlink" xfId="1" builtinId="8"/>
    <cellStyle name="Normal" xfId="0" builtinId="0"/>
    <cellStyle name="Normal 2" xfId="5"/>
    <cellStyle name="Normal 3" xfId="6"/>
    <cellStyle name="Percent 2" xfId="7"/>
    <cellStyle name="WordWrap" xfId="8"/>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3" Type="http://schemas.openxmlformats.org/officeDocument/2006/relationships/hyperlink" Target="http://portal.salud.gob.mx/sites/salud/descargas/pdf/plan_sectorial_salud.pdf" TargetMode="External"/><Relationship Id="rId14" Type="http://schemas.openxmlformats.org/officeDocument/2006/relationships/hyperlink" Target="http://www.innsz.mx/opencms/contenido/ensenanza/residencia/examen.html;%20SUBSECRETARIA%20DE%20INTEGRACI%C3%93N%20Y%20DESARROLLO%20DEL%20SECTOR%20SALUD" TargetMode="External"/><Relationship Id="rId15" Type="http://schemas.openxmlformats.org/officeDocument/2006/relationships/hyperlink" Target="http://www.ucas.com/" TargetMode="External"/><Relationship Id="rId16" Type="http://schemas.openxmlformats.org/officeDocument/2006/relationships/hyperlink" Target="http://www.ine.es/inebmenu/mnu_salud.htm;%20Ley%2016/2003%20Art%C3%ADculo%2053%20BOE;%20European%20Observatory%20on%20Health%20Systems%20and%20Policies.%20The%20Health%20CareWorkforce%20in%20EuropeLearning%20from%20experience.%202006" TargetMode="External"/><Relationship Id="rId17" Type="http://schemas.openxmlformats.org/officeDocument/2006/relationships/hyperlink" Target="http://www.hscic.gov.uk/article/2021/Website-Search?q=information+governance&amp;Search=Search&amp;area=website" TargetMode="External"/><Relationship Id="rId18" Type="http://schemas.openxmlformats.org/officeDocument/2006/relationships/hyperlink" Target="http://www.msssi.gob.es/profesionales/formacion/AcreDocCntUniForSanEsp.htm" TargetMode="External"/><Relationship Id="rId19" Type="http://schemas.openxmlformats.org/officeDocument/2006/relationships/hyperlink" Target="http://www.hscic.gov.uk/searchcatalogue?productid=11215&amp;topics=1%2fWorkforce%2fStaff+numbers&amp;sort=Relevance&amp;size=10&amp;page=1" TargetMode="External"/><Relationship Id="rId63" Type="http://schemas.openxmlformats.org/officeDocument/2006/relationships/hyperlink" Target="http://legislacion.sld.cu/" TargetMode="External"/><Relationship Id="rId64" Type="http://schemas.openxmlformats.org/officeDocument/2006/relationships/hyperlink" Target="http://files.sld.cu/sida/files/2012/01/programa-medico-y-enfermera-2011-vigente.pdf" TargetMode="External"/><Relationship Id="rId65" Type="http://schemas.openxmlformats.org/officeDocument/2006/relationships/hyperlink" Target="http://www.cqfp.org.pe/inicio.php" TargetMode="External"/><Relationship Id="rId66" Type="http://schemas.openxmlformats.org/officeDocument/2006/relationships/hyperlink" Target="http://www.minsa.gob.pe/dggdrh/" TargetMode="External"/><Relationship Id="rId67" Type="http://schemas.openxmlformats.org/officeDocument/2006/relationships/hyperlink" Target="http://stats.oecd.org/Index.aspx" TargetMode="External"/><Relationship Id="rId68" Type="http://schemas.openxmlformats.org/officeDocument/2006/relationships/hyperlink" Target="http://stats.oecd.org/Index.aspx" TargetMode="External"/><Relationship Id="rId69" Type="http://schemas.openxmlformats.org/officeDocument/2006/relationships/hyperlink" Target="http://stats.oecd.org/Index.aspx" TargetMode="External"/><Relationship Id="rId50" Type="http://schemas.openxmlformats.org/officeDocument/2006/relationships/hyperlink" Target="http://www.cff.org.br/" TargetMode="External"/><Relationship Id="rId51" Type="http://schemas.openxmlformats.org/officeDocument/2006/relationships/hyperlink" Target="http://www.ccs.uel.br/espacoparasaude/v2n1/RPSB.htm" TargetMode="External"/><Relationship Id="rId52" Type="http://schemas.openxmlformats.org/officeDocument/2006/relationships/hyperlink" Target="http://cfo.org.br/" TargetMode="External"/><Relationship Id="rId53" Type="http://schemas.openxmlformats.org/officeDocument/2006/relationships/hyperlink" Target="http://novo.portalcofen.gov.br/" TargetMode="External"/><Relationship Id="rId54" Type="http://schemas.openxmlformats.org/officeDocument/2006/relationships/hyperlink" Target="http://dab.saude.gov.br/portaldab/ape_pmaq.php" TargetMode="External"/><Relationship Id="rId55" Type="http://schemas.openxmlformats.org/officeDocument/2006/relationships/hyperlink" Target="http://portalsaude.saude.gov.br/portalsaude/index.cfm?portal=pagina.visualizarArea&amp;codArea=417" TargetMode="External"/><Relationship Id="rId56" Type="http://schemas.openxmlformats.org/officeDocument/2006/relationships/hyperlink" Target="http://www.sld.cu/servicios/estadisticas/" TargetMode="External"/><Relationship Id="rId57" Type="http://schemas.openxmlformats.org/officeDocument/2006/relationships/hyperlink" Target="http://portal.saude.gov.br/portal/arquivos/pdf/2013_07_24_informe_mais_medicos.pdf" TargetMode="External"/><Relationship Id="rId58" Type="http://schemas.openxmlformats.org/officeDocument/2006/relationships/hyperlink" Target="http://www.ecured.cu/index.php/Junta_de_Acreditaci%C3%B3n_Nacional_de_la_Rep%C3%BAblica_de_Cuba" TargetMode="External"/><Relationship Id="rId59" Type="http://schemas.openxmlformats.org/officeDocument/2006/relationships/hyperlink" Target="http://www.ecured.cu/index.php/Junta_de_Acreditaci%C3%B3n_Nacional_de_la_Rep%C3%BAblica_de_Cuba" TargetMode="External"/><Relationship Id="rId40" Type="http://schemas.openxmlformats.org/officeDocument/2006/relationships/hyperlink" Target="http://portal.cfm.org.br/index.php?option=com_content&amp;view=article&amp;id=10&amp;Itemid=25" TargetMode="External"/><Relationship Id="rId41" Type="http://schemas.openxmlformats.org/officeDocument/2006/relationships/hyperlink" Target="http://portal.inep.gov.br/superior-condicoesdeensino-manuais" TargetMode="External"/><Relationship Id="rId42" Type="http://schemas.openxmlformats.org/officeDocument/2006/relationships/hyperlink" Target="http://emec.mec.gov.br/" TargetMode="External"/><Relationship Id="rId43" Type="http://schemas.openxmlformats.org/officeDocument/2006/relationships/hyperlink" Target="http://portal.inep.gov.br/superior-condicoesdeensino-manuais" TargetMode="External"/><Relationship Id="rId44" Type="http://schemas.openxmlformats.org/officeDocument/2006/relationships/hyperlink" Target="http://emec.mec.gov.br/" TargetMode="External"/><Relationship Id="rId45" Type="http://schemas.openxmlformats.org/officeDocument/2006/relationships/hyperlink" Target="http://portal.inep.gov.br/superior-condicoesdeensino-manuais" TargetMode="External"/><Relationship Id="rId46" Type="http://schemas.openxmlformats.org/officeDocument/2006/relationships/hyperlink" Target="http://emec.mec.gov.br/" TargetMode="External"/><Relationship Id="rId47" Type="http://schemas.openxmlformats.org/officeDocument/2006/relationships/hyperlink" Target="http://portal.inep.gov.br/superior-condicoesdeensino-manuais" TargetMode="External"/><Relationship Id="rId48" Type="http://schemas.openxmlformats.org/officeDocument/2006/relationships/hyperlink" Target="http://emec.mec.gov.br/" TargetMode="External"/><Relationship Id="rId49" Type="http://schemas.openxmlformats.org/officeDocument/2006/relationships/hyperlink" Target="http://novo.portalcofen.gov.br/" TargetMode="External"/><Relationship Id="rId1" Type="http://schemas.openxmlformats.org/officeDocument/2006/relationships/hyperlink" Target="http://www.nichiyaku.or.jp/e/data/annual_report2012e.pdf" TargetMode="External"/><Relationship Id="rId2" Type="http://schemas.openxmlformats.org/officeDocument/2006/relationships/hyperlink" Target="http://www.unfpa.org/sowmy/resources/docs/country_info/profile/en_Cambodia_SoWMy_Profile.pdf" TargetMode="External"/><Relationship Id="rId3" Type="http://schemas.openxmlformats.org/officeDocument/2006/relationships/hyperlink" Target="http://www.unfpa.org/sowmy/resources/docs/background_papers/01_ArulkumaranS_SriLankaServices.PDF" TargetMode="External"/><Relationship Id="rId4" Type="http://schemas.openxmlformats.org/officeDocument/2006/relationships/hyperlink" Target="https://www.cgcom.es/funciones" TargetMode="External"/><Relationship Id="rId5" Type="http://schemas.openxmlformats.org/officeDocument/2006/relationships/hyperlink" Target="http://www.salud.gob.mx/unidades/dges/documentos.php?type=page&amp;id=2" TargetMode="External"/><Relationship Id="rId6" Type="http://schemas.openxmlformats.org/officeDocument/2006/relationships/hyperlink" Target="http://www.sanc.co.za/stats/stat_ts/Output/Output%202003-2012%204YP_files/frame.htm" TargetMode="External"/><Relationship Id="rId7" Type="http://schemas.openxmlformats.org/officeDocument/2006/relationships/hyperlink" Target="http://www.hpcsa.co.za/downloads/inquiries/professional_conduct_matters_31_march_2012.pdf" TargetMode="External"/><Relationship Id="rId8" Type="http://schemas.openxmlformats.org/officeDocument/2006/relationships/hyperlink" Target="http://www.sanc.co.za/stats/stat_ts/Output/Output%202003-2012%204YP_files/frame.htm" TargetMode="External"/><Relationship Id="rId9" Type="http://schemas.openxmlformats.org/officeDocument/2006/relationships/hyperlink" Target="http://dgces.salud.gob.mx/orhus/index.php;" TargetMode="External"/><Relationship Id="rId30" Type="http://schemas.openxmlformats.org/officeDocument/2006/relationships/hyperlink" Target="http://www.health.gov.au/" TargetMode="External"/><Relationship Id="rId31" Type="http://schemas.openxmlformats.org/officeDocument/2006/relationships/hyperlink" Target="http://www.health.gov.au/" TargetMode="External"/><Relationship Id="rId32" Type="http://schemas.openxmlformats.org/officeDocument/2006/relationships/hyperlink" Target="http://www.health.gov.au/" TargetMode="External"/><Relationship Id="rId33" Type="http://schemas.openxmlformats.org/officeDocument/2006/relationships/hyperlink" Target="http://www.health.gov.au/internet/main/publishing.nsf/Content/work-nras" TargetMode="External"/><Relationship Id="rId34" Type="http://schemas.openxmlformats.org/officeDocument/2006/relationships/hyperlink" Target="http://www.health.gov.au/internet/main/publishing.nsf/Content/work-nras" TargetMode="External"/><Relationship Id="rId35" Type="http://schemas.openxmlformats.org/officeDocument/2006/relationships/hyperlink" Target="http://www.health.gov.au/internet/main/publishing.nsf/Content/work-nras" TargetMode="External"/><Relationship Id="rId36" Type="http://schemas.openxmlformats.org/officeDocument/2006/relationships/hyperlink" Target="http://www.health.gov.au/internet/main/publishing.nsf/Content/work-nras" TargetMode="External"/><Relationship Id="rId37" Type="http://schemas.openxmlformats.org/officeDocument/2006/relationships/hyperlink" Target="http://www.health.gov.au/internet/main/publishing.nsf/Content/work-nras" TargetMode="External"/><Relationship Id="rId38" Type="http://schemas.openxmlformats.org/officeDocument/2006/relationships/hyperlink" Target="http://portal.inep.gov.br/superior-condicoesdeensino-manuais" TargetMode="External"/><Relationship Id="rId39" Type="http://schemas.openxmlformats.org/officeDocument/2006/relationships/hyperlink" Target="http://emec.mec.gov.br/" TargetMode="External"/><Relationship Id="rId70" Type="http://schemas.openxmlformats.org/officeDocument/2006/relationships/hyperlink" Target="http://bhpr.hrsa.gov/healthworkforce/index.html" TargetMode="External"/><Relationship Id="rId71" Type="http://schemas.openxmlformats.org/officeDocument/2006/relationships/hyperlink" Target="https://www.ncsbn.org/208.htm" TargetMode="External"/><Relationship Id="rId72" Type="http://schemas.openxmlformats.org/officeDocument/2006/relationships/hyperlink" Target="https://www.ncsbn.org/nlc.htm" TargetMode="External"/><Relationship Id="rId20" Type="http://schemas.openxmlformats.org/officeDocument/2006/relationships/hyperlink" Target="http://www.hscic.gov.uk/searchcatalogue?topics=1%2fWorkforce%2fStaff+numbers&amp;sort=Relevance&amp;size=10&amp;page=1" TargetMode="External"/><Relationship Id="rId21" Type="http://schemas.openxmlformats.org/officeDocument/2006/relationships/hyperlink" Target="http://www.esr.nhs.uk/about-us/" TargetMode="External"/><Relationship Id="rId22" Type="http://schemas.openxmlformats.org/officeDocument/2006/relationships/hyperlink" Target="http://www.electronicstaffrecord.nhs.uk/" TargetMode="External"/><Relationship Id="rId23" Type="http://schemas.openxmlformats.org/officeDocument/2006/relationships/hyperlink" Target="http://cncd.org.mx/1210579_Nosotros.html" TargetMode="External"/><Relationship Id="rId24" Type="http://schemas.openxmlformats.org/officeDocument/2006/relationships/hyperlink" Target="http://www.fpfe.org/la-migracion-de-trabajadores-sanitarios-deja-sin-atencion-a-muchas-comunidades/" TargetMode="External"/><Relationship Id="rId25" Type="http://schemas.openxmlformats.org/officeDocument/2006/relationships/hyperlink" Target="http://www.wto.org/indexsp.htm" TargetMode="External"/><Relationship Id="rId26" Type="http://schemas.openxmlformats.org/officeDocument/2006/relationships/hyperlink" Target="http://www.sgg.gov.ma/D_%202-07-1064_Fr.pdf" TargetMode="External"/><Relationship Id="rId27" Type="http://schemas.openxmlformats.org/officeDocument/2006/relationships/hyperlink" Target="http://www.sgg.gov.ma/last1.aspx?id=402" TargetMode="External"/><Relationship Id="rId28" Type="http://schemas.openxmlformats.org/officeDocument/2006/relationships/hyperlink" Target="http://www.health.gov.au/" TargetMode="External"/><Relationship Id="rId29" Type="http://schemas.openxmlformats.org/officeDocument/2006/relationships/hyperlink" Target="http://www.health.gov.au/" TargetMode="External"/><Relationship Id="rId73" Type="http://schemas.openxmlformats.org/officeDocument/2006/relationships/hyperlink" Target="https://www.ncsbn.org/2632.htm" TargetMode="External"/><Relationship Id="rId74" Type="http://schemas.openxmlformats.org/officeDocument/2006/relationships/hyperlink" Target="http://www.hhs.gov/strategic-plan/stratplan_fy2010-15.pdf" TargetMode="External"/><Relationship Id="rId75" Type="http://schemas.openxmlformats.org/officeDocument/2006/relationships/hyperlink" Target="http://www.hhs.gov/secretary/about/introduction.html" TargetMode="External"/><Relationship Id="rId76" Type="http://schemas.openxmlformats.org/officeDocument/2006/relationships/hyperlink" Target="http://nckenya.com/approval-of-training-institutions/" TargetMode="External"/><Relationship Id="rId77" Type="http://schemas.openxmlformats.org/officeDocument/2006/relationships/hyperlink" Target="http://www.medicalboard.co.ke/index.php?option=com_content&amp;view=article&amp;id=10&amp;Itemid=10" TargetMode="External"/><Relationship Id="rId78" Type="http://schemas.openxmlformats.org/officeDocument/2006/relationships/hyperlink" Target="http://www.capacitykenya.org/wp-content/uploads/2010/03/HRH-Strategic-Plan-Revised-Galleys-13Aug-With-Signatures2.pdf" TargetMode="External"/><Relationship Id="rId60" Type="http://schemas.openxmlformats.org/officeDocument/2006/relationships/hyperlink" Target="http://legislacion.sld.cu/" TargetMode="External"/><Relationship Id="rId61" Type="http://schemas.openxmlformats.org/officeDocument/2006/relationships/hyperlink" Target="http://legislacion.sld.cu/" TargetMode="External"/><Relationship Id="rId62" Type="http://schemas.openxmlformats.org/officeDocument/2006/relationships/hyperlink" Target="http://legislacion.sld.cu/" TargetMode="External"/><Relationship Id="rId10" Type="http://schemas.openxmlformats.org/officeDocument/2006/relationships/hyperlink" Target="http://new.paho.org/mex/index2.php?option=com_docman&amp;task=doc_view&amp;gid=687&amp;Itemid=329;%20Formaci%C3%B3n,%20empleo%20y%20regulaci%C3%B3n%20de%20los%20recursos%20humanos%20para%20la%20salud.Bases%20para%20su%20planeaci%C3%B3n%20estrat%C3%A9gica,%202010." TargetMode="External"/><Relationship Id="rId11" Type="http://schemas.openxmlformats.org/officeDocument/2006/relationships/hyperlink" Target="http://www.funsalud.org.mx/boletin_INSP/documentos/Boletin%20No%206.PDF" TargetMode="External"/><Relationship Id="rId12" Type="http://schemas.openxmlformats.org/officeDocument/2006/relationships/hyperlink" Target="http://www.casimedicos.com/junior/archivos/226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75"/>
  <sheetViews>
    <sheetView tabSelected="1" topLeftCell="C1" workbookViewId="0">
      <selection activeCell="C33" sqref="C33"/>
    </sheetView>
  </sheetViews>
  <sheetFormatPr baseColWidth="10" defaultColWidth="10.83203125" defaultRowHeight="15" x14ac:dyDescent="0"/>
  <cols>
    <col min="1" max="1" width="8" style="1" hidden="1" customWidth="1"/>
    <col min="2" max="2" width="19.33203125" style="1" hidden="1" customWidth="1"/>
    <col min="3" max="3" width="80.1640625" style="1" bestFit="1" customWidth="1"/>
    <col min="4" max="4" width="12.5" style="1" customWidth="1"/>
    <col min="5" max="5" width="15.33203125" style="1" customWidth="1"/>
    <col min="6" max="11" width="17.33203125" style="1" customWidth="1"/>
    <col min="12" max="13" width="17.33203125" style="10" customWidth="1"/>
    <col min="14" max="17" width="17.33203125" style="1" customWidth="1"/>
    <col min="18" max="18" width="17.33203125" style="11" customWidth="1"/>
    <col min="19" max="19" width="17.33203125" style="10" customWidth="1"/>
    <col min="20" max="22" width="17.33203125" style="1" customWidth="1"/>
    <col min="23" max="41" width="17.33203125" style="10" customWidth="1"/>
    <col min="42" max="16384" width="10.83203125" style="1"/>
  </cols>
  <sheetData>
    <row r="1" spans="1:41">
      <c r="B1" s="2" t="s">
        <v>0</v>
      </c>
      <c r="C1" s="2" t="s">
        <v>1</v>
      </c>
      <c r="D1" s="2" t="s">
        <v>2</v>
      </c>
      <c r="E1" s="2" t="s">
        <v>3</v>
      </c>
      <c r="F1" s="2"/>
      <c r="H1" s="2"/>
      <c r="I1" s="2"/>
      <c r="J1" s="2"/>
      <c r="K1" s="2"/>
      <c r="L1" s="3"/>
      <c r="M1" s="3"/>
      <c r="N1" s="2"/>
      <c r="O1" s="2"/>
      <c r="P1" s="2"/>
      <c r="Q1" s="2"/>
      <c r="R1" s="4" t="s">
        <v>4</v>
      </c>
      <c r="S1" s="3"/>
      <c r="T1" s="2"/>
      <c r="U1" s="2"/>
      <c r="W1" s="3"/>
      <c r="X1" s="3"/>
      <c r="Y1" s="3"/>
      <c r="Z1" s="3"/>
      <c r="AA1" s="3"/>
      <c r="AB1" s="3"/>
      <c r="AC1" s="3"/>
      <c r="AD1" s="3"/>
      <c r="AE1" s="3"/>
      <c r="AF1" s="3"/>
      <c r="AG1" s="3"/>
      <c r="AH1" s="3"/>
      <c r="AI1" s="3"/>
      <c r="AJ1" s="3"/>
      <c r="AK1" s="3"/>
      <c r="AL1" s="3"/>
      <c r="AM1" s="3"/>
      <c r="AN1" s="3"/>
      <c r="AO1" s="3"/>
    </row>
    <row r="2" spans="1:41" s="2" customFormat="1">
      <c r="A2" s="2">
        <v>1</v>
      </c>
      <c r="C2" s="2" t="s">
        <v>5</v>
      </c>
      <c r="D2" s="2" t="s">
        <v>6</v>
      </c>
      <c r="E2" s="2" t="s">
        <v>7</v>
      </c>
      <c r="F2" s="2" t="s">
        <v>8</v>
      </c>
      <c r="G2" s="2" t="s">
        <v>9</v>
      </c>
      <c r="H2" s="2" t="s">
        <v>10</v>
      </c>
      <c r="I2" s="2" t="s">
        <v>11</v>
      </c>
      <c r="J2" s="2" t="s">
        <v>12</v>
      </c>
      <c r="K2" s="2" t="s">
        <v>13</v>
      </c>
      <c r="L2" s="3" t="s">
        <v>14</v>
      </c>
      <c r="M2" s="3" t="s">
        <v>15</v>
      </c>
      <c r="N2" s="2" t="s">
        <v>16</v>
      </c>
      <c r="O2" s="2" t="s">
        <v>17</v>
      </c>
      <c r="P2" s="2" t="s">
        <v>18</v>
      </c>
      <c r="Q2" s="2" t="s">
        <v>19</v>
      </c>
      <c r="R2" s="4" t="s">
        <v>20</v>
      </c>
      <c r="S2" s="3" t="s">
        <v>21</v>
      </c>
      <c r="T2" s="2" t="s">
        <v>22</v>
      </c>
      <c r="U2" s="2" t="s">
        <v>23</v>
      </c>
      <c r="V2" s="2" t="s">
        <v>24</v>
      </c>
      <c r="W2" s="3" t="s">
        <v>25</v>
      </c>
      <c r="X2" s="5" t="s">
        <v>26</v>
      </c>
      <c r="Y2" s="5" t="s">
        <v>27</v>
      </c>
      <c r="Z2" s="4" t="s">
        <v>28</v>
      </c>
      <c r="AA2" s="7" t="s">
        <v>29</v>
      </c>
      <c r="AB2" s="8" t="s">
        <v>653</v>
      </c>
      <c r="AC2" s="2" t="s">
        <v>30</v>
      </c>
      <c r="AD2" s="3" t="s">
        <v>31</v>
      </c>
      <c r="AE2" s="8" t="s">
        <v>32</v>
      </c>
      <c r="AF2" s="8" t="s">
        <v>33</v>
      </c>
      <c r="AG2" s="8" t="s">
        <v>34</v>
      </c>
      <c r="AH2" s="2" t="s">
        <v>35</v>
      </c>
      <c r="AI2" s="3" t="s">
        <v>36</v>
      </c>
      <c r="AJ2" s="4" t="s">
        <v>37</v>
      </c>
      <c r="AK2" s="3" t="s">
        <v>38</v>
      </c>
      <c r="AL2" s="2" t="s">
        <v>39</v>
      </c>
      <c r="AM2" s="8" t="s">
        <v>40</v>
      </c>
      <c r="AN2" s="8" t="s">
        <v>41</v>
      </c>
      <c r="AO2" s="9" t="s">
        <v>42</v>
      </c>
    </row>
    <row r="3" spans="1:41">
      <c r="A3" s="1">
        <v>2</v>
      </c>
      <c r="C3" s="1" t="s">
        <v>43</v>
      </c>
      <c r="D3" s="1" t="s">
        <v>44</v>
      </c>
      <c r="E3" s="1" t="s">
        <v>7</v>
      </c>
    </row>
    <row r="4" spans="1:41" ht="15" customHeight="1">
      <c r="A4" s="12" t="s">
        <v>45</v>
      </c>
      <c r="B4" s="1" t="s">
        <v>46</v>
      </c>
      <c r="C4" s="6" t="s">
        <v>47</v>
      </c>
      <c r="D4" s="1" t="s">
        <v>48</v>
      </c>
      <c r="E4" s="1" t="s">
        <v>49</v>
      </c>
      <c r="F4" s="11" t="s">
        <v>226</v>
      </c>
      <c r="G4" s="11" t="s">
        <v>227</v>
      </c>
      <c r="H4" s="11" t="s">
        <v>228</v>
      </c>
      <c r="I4" s="11" t="s">
        <v>229</v>
      </c>
      <c r="J4" s="11" t="s">
        <v>230</v>
      </c>
      <c r="K4" s="11" t="s">
        <v>231</v>
      </c>
      <c r="L4" s="11" t="s">
        <v>232</v>
      </c>
      <c r="M4" s="11" t="s">
        <v>233</v>
      </c>
      <c r="N4" s="11" t="s">
        <v>234</v>
      </c>
      <c r="O4" s="11" t="s">
        <v>235</v>
      </c>
      <c r="P4" s="11" t="s">
        <v>236</v>
      </c>
      <c r="Q4" s="11" t="s">
        <v>237</v>
      </c>
      <c r="R4" s="11" t="s">
        <v>238</v>
      </c>
      <c r="S4" s="11" t="s">
        <v>239</v>
      </c>
      <c r="T4" s="11" t="s">
        <v>240</v>
      </c>
      <c r="U4" s="11" t="s">
        <v>241</v>
      </c>
      <c r="V4" s="11" t="s">
        <v>242</v>
      </c>
      <c r="W4" s="13" t="s">
        <v>243</v>
      </c>
      <c r="X4" s="13" t="s">
        <v>244</v>
      </c>
      <c r="Y4" s="13" t="s">
        <v>245</v>
      </c>
      <c r="Z4" s="13" t="s">
        <v>246</v>
      </c>
      <c r="AA4" s="13" t="s">
        <v>247</v>
      </c>
      <c r="AB4" s="13" t="s">
        <v>248</v>
      </c>
      <c r="AC4" s="13" t="s">
        <v>249</v>
      </c>
      <c r="AD4" s="13" t="s">
        <v>250</v>
      </c>
      <c r="AE4" s="13" t="s">
        <v>251</v>
      </c>
      <c r="AF4" s="13" t="s">
        <v>252</v>
      </c>
      <c r="AG4" s="13" t="s">
        <v>253</v>
      </c>
      <c r="AH4" s="13" t="s">
        <v>254</v>
      </c>
      <c r="AI4" s="13" t="s">
        <v>255</v>
      </c>
      <c r="AJ4" s="13" t="s">
        <v>256</v>
      </c>
      <c r="AK4" s="13" t="s">
        <v>257</v>
      </c>
      <c r="AL4" s="13" t="s">
        <v>258</v>
      </c>
      <c r="AM4" s="13" t="s">
        <v>259</v>
      </c>
      <c r="AN4" s="13" t="s">
        <v>260</v>
      </c>
      <c r="AO4" s="13" t="s">
        <v>261</v>
      </c>
    </row>
    <row r="5" spans="1:41">
      <c r="A5" s="1">
        <v>6</v>
      </c>
      <c r="C5" s="6" t="s">
        <v>50</v>
      </c>
      <c r="D5" s="1" t="s">
        <v>51</v>
      </c>
      <c r="E5" s="1" t="s">
        <v>52</v>
      </c>
      <c r="F5" s="11">
        <v>2.3929999999999998</v>
      </c>
      <c r="G5" s="11">
        <v>1.1930000000000001</v>
      </c>
      <c r="H5" s="11">
        <v>1.748</v>
      </c>
      <c r="I5" s="11">
        <v>0.60499999999999998</v>
      </c>
      <c r="J5" s="11">
        <v>2.5510000000000002</v>
      </c>
      <c r="K5" s="11">
        <v>0.73399999999999999</v>
      </c>
      <c r="L5" s="11">
        <v>2.1259999999999999</v>
      </c>
      <c r="M5" s="11">
        <v>1.2350000000000001</v>
      </c>
      <c r="N5" s="11">
        <v>1.212</v>
      </c>
      <c r="O5" s="11">
        <v>-8.4000000000000005E-2</v>
      </c>
      <c r="P5" s="11">
        <v>2.669</v>
      </c>
      <c r="Q5" s="11">
        <v>2.4729999999999999</v>
      </c>
      <c r="R5" s="11">
        <v>1.1539999999999999</v>
      </c>
      <c r="S5" s="11">
        <v>1.4390000000000001</v>
      </c>
      <c r="T5" s="11">
        <v>0.80500000000000005</v>
      </c>
      <c r="U5" s="11">
        <v>2.1070000000000002</v>
      </c>
      <c r="V5" s="11">
        <v>0.29799999999999999</v>
      </c>
      <c r="W5" s="13">
        <v>2.298</v>
      </c>
      <c r="X5" s="13">
        <v>1.3120000000000001</v>
      </c>
      <c r="Y5" s="13">
        <v>0.84699999999999998</v>
      </c>
      <c r="Z5" s="13">
        <v>-5.8999999999999997E-2</v>
      </c>
      <c r="AA5" s="13">
        <v>1.63</v>
      </c>
      <c r="AB5" s="13">
        <v>0.56499999999999995</v>
      </c>
      <c r="AC5" s="13">
        <v>0.54700000000000004</v>
      </c>
      <c r="AD5" s="13">
        <v>-0.20699999999999999</v>
      </c>
      <c r="AE5" s="13">
        <v>1.353</v>
      </c>
      <c r="AF5" s="13">
        <v>1.21</v>
      </c>
      <c r="AG5" s="13">
        <v>1.411</v>
      </c>
      <c r="AH5" s="13">
        <v>1.0029999999999999</v>
      </c>
      <c r="AI5" s="13">
        <v>7.8869999999999996</v>
      </c>
      <c r="AJ5" s="13">
        <v>1.2569999999999999</v>
      </c>
      <c r="AK5" s="13">
        <v>1.7130000000000001</v>
      </c>
      <c r="AL5" s="13">
        <v>2.895</v>
      </c>
      <c r="AM5" s="13">
        <v>0.77700000000000002</v>
      </c>
      <c r="AN5" s="13">
        <v>0.436</v>
      </c>
      <c r="AO5" s="13">
        <v>0.80800000000000005</v>
      </c>
    </row>
    <row r="6" spans="1:41">
      <c r="A6" s="1">
        <v>7</v>
      </c>
      <c r="C6" s="6" t="s">
        <v>53</v>
      </c>
      <c r="D6" s="1" t="s">
        <v>54</v>
      </c>
      <c r="E6" s="1" t="s">
        <v>52</v>
      </c>
      <c r="F6" s="11" t="s">
        <v>262</v>
      </c>
      <c r="G6" s="11" t="s">
        <v>263</v>
      </c>
      <c r="H6" s="11" t="s">
        <v>264</v>
      </c>
      <c r="I6" s="11" t="s">
        <v>265</v>
      </c>
      <c r="J6" s="11" t="s">
        <v>266</v>
      </c>
      <c r="K6" s="11" t="s">
        <v>267</v>
      </c>
      <c r="L6" s="11" t="s">
        <v>267</v>
      </c>
      <c r="M6" s="11" t="s">
        <v>268</v>
      </c>
      <c r="N6" s="11" t="s">
        <v>265</v>
      </c>
      <c r="O6" s="11" t="s">
        <v>269</v>
      </c>
      <c r="P6" s="11" t="s">
        <v>262</v>
      </c>
      <c r="Q6" s="11" t="s">
        <v>268</v>
      </c>
      <c r="R6" s="11" t="s">
        <v>266</v>
      </c>
      <c r="S6" s="11" t="s">
        <v>270</v>
      </c>
      <c r="T6" s="11" t="s">
        <v>271</v>
      </c>
      <c r="U6" s="11" t="s">
        <v>272</v>
      </c>
      <c r="V6" s="11" t="s">
        <v>273</v>
      </c>
      <c r="W6" s="13" t="s">
        <v>274</v>
      </c>
      <c r="X6" s="13" t="s">
        <v>275</v>
      </c>
      <c r="Y6" s="13" t="s">
        <v>276</v>
      </c>
      <c r="Z6" s="13" t="s">
        <v>277</v>
      </c>
      <c r="AA6" s="13" t="s">
        <v>278</v>
      </c>
      <c r="AB6" s="13" t="s">
        <v>279</v>
      </c>
      <c r="AC6" s="13" t="s">
        <v>280</v>
      </c>
      <c r="AD6" s="13" t="s">
        <v>281</v>
      </c>
      <c r="AE6" s="13" t="s">
        <v>282</v>
      </c>
      <c r="AF6" s="13" t="s">
        <v>283</v>
      </c>
      <c r="AG6" s="13" t="s">
        <v>284</v>
      </c>
      <c r="AH6" s="13" t="s">
        <v>285</v>
      </c>
      <c r="AI6" s="13" t="s">
        <v>286</v>
      </c>
      <c r="AJ6" s="13" t="s">
        <v>287</v>
      </c>
      <c r="AK6" s="13" t="s">
        <v>288</v>
      </c>
      <c r="AL6" s="13" t="s">
        <v>278</v>
      </c>
      <c r="AM6" s="13" t="s">
        <v>289</v>
      </c>
      <c r="AN6" s="13" t="s">
        <v>287</v>
      </c>
      <c r="AO6" s="13" t="s">
        <v>290</v>
      </c>
    </row>
    <row r="7" spans="1:41">
      <c r="A7" s="1">
        <v>8</v>
      </c>
      <c r="C7" s="6" t="s">
        <v>55</v>
      </c>
      <c r="D7" s="1" t="s">
        <v>56</v>
      </c>
      <c r="E7" s="1" t="s">
        <v>57</v>
      </c>
      <c r="F7" s="11" t="s">
        <v>291</v>
      </c>
      <c r="G7" s="11" t="s">
        <v>292</v>
      </c>
      <c r="H7" s="11" t="s">
        <v>293</v>
      </c>
      <c r="I7" s="11" t="s">
        <v>294</v>
      </c>
      <c r="J7" s="11" t="s">
        <v>295</v>
      </c>
      <c r="K7" s="11" t="s">
        <v>296</v>
      </c>
      <c r="L7" s="11" t="s">
        <v>297</v>
      </c>
      <c r="M7" s="11" t="s">
        <v>298</v>
      </c>
      <c r="N7" s="11" t="s">
        <v>299</v>
      </c>
      <c r="O7" s="11" t="s">
        <v>300</v>
      </c>
      <c r="P7" s="11" t="s">
        <v>301</v>
      </c>
      <c r="Q7" s="11" t="s">
        <v>302</v>
      </c>
      <c r="R7" s="11" t="s">
        <v>303</v>
      </c>
      <c r="S7" s="11" t="s">
        <v>304</v>
      </c>
      <c r="T7" s="11" t="s">
        <v>305</v>
      </c>
      <c r="U7" s="11" t="s">
        <v>306</v>
      </c>
      <c r="V7" s="11" t="s">
        <v>307</v>
      </c>
      <c r="W7" s="13" t="s">
        <v>308</v>
      </c>
      <c r="X7" s="13" t="s">
        <v>309</v>
      </c>
      <c r="Y7" s="13" t="s">
        <v>310</v>
      </c>
      <c r="Z7" s="13" t="s">
        <v>126</v>
      </c>
      <c r="AA7" s="13" t="s">
        <v>311</v>
      </c>
      <c r="AB7" s="13" t="s">
        <v>312</v>
      </c>
      <c r="AC7" s="13" t="s">
        <v>313</v>
      </c>
      <c r="AD7" s="13" t="s">
        <v>314</v>
      </c>
      <c r="AE7" s="13" t="s">
        <v>315</v>
      </c>
      <c r="AF7" s="13" t="s">
        <v>316</v>
      </c>
      <c r="AG7" s="13" t="s">
        <v>317</v>
      </c>
      <c r="AH7" s="13" t="s">
        <v>318</v>
      </c>
      <c r="AI7" s="13" t="s">
        <v>126</v>
      </c>
      <c r="AJ7" s="13" t="s">
        <v>319</v>
      </c>
      <c r="AK7" s="13" t="s">
        <v>320</v>
      </c>
      <c r="AL7" s="13" t="s">
        <v>292</v>
      </c>
      <c r="AM7" s="13" t="s">
        <v>321</v>
      </c>
      <c r="AN7" s="13" t="s">
        <v>322</v>
      </c>
      <c r="AO7" s="13" t="s">
        <v>323</v>
      </c>
    </row>
    <row r="8" spans="1:41">
      <c r="A8" s="1">
        <v>9</v>
      </c>
      <c r="C8" s="6" t="s">
        <v>58</v>
      </c>
      <c r="D8" s="1" t="s">
        <v>59</v>
      </c>
      <c r="E8" s="1" t="s">
        <v>60</v>
      </c>
      <c r="F8" s="11" t="s">
        <v>324</v>
      </c>
      <c r="G8" s="11" t="s">
        <v>325</v>
      </c>
      <c r="H8" s="11" t="s">
        <v>326</v>
      </c>
      <c r="I8" s="11" t="s">
        <v>327</v>
      </c>
      <c r="J8" s="11" t="s">
        <v>324</v>
      </c>
      <c r="K8" s="11" t="s">
        <v>328</v>
      </c>
      <c r="L8" s="11" t="s">
        <v>324</v>
      </c>
      <c r="M8" s="11" t="s">
        <v>329</v>
      </c>
      <c r="N8" s="11" t="s">
        <v>330</v>
      </c>
      <c r="O8" s="11" t="s">
        <v>324</v>
      </c>
      <c r="P8" s="11" t="s">
        <v>324</v>
      </c>
      <c r="Q8" s="11" t="s">
        <v>331</v>
      </c>
      <c r="R8" s="11" t="s">
        <v>332</v>
      </c>
      <c r="S8" s="11" t="s">
        <v>324</v>
      </c>
      <c r="T8" s="11" t="s">
        <v>333</v>
      </c>
      <c r="U8" s="11" t="s">
        <v>334</v>
      </c>
      <c r="V8" s="11" t="s">
        <v>335</v>
      </c>
      <c r="W8" s="13" t="s">
        <v>324</v>
      </c>
      <c r="X8" s="13" t="s">
        <v>324</v>
      </c>
      <c r="Y8" s="13" t="s">
        <v>336</v>
      </c>
      <c r="Z8" s="13" t="s">
        <v>324</v>
      </c>
      <c r="AA8" s="13" t="s">
        <v>335</v>
      </c>
      <c r="AB8" s="13" t="s">
        <v>324</v>
      </c>
      <c r="AC8" s="13" t="s">
        <v>324</v>
      </c>
      <c r="AD8" s="13" t="s">
        <v>337</v>
      </c>
      <c r="AE8" s="13" t="s">
        <v>338</v>
      </c>
      <c r="AF8" s="13" t="s">
        <v>335</v>
      </c>
      <c r="AG8" s="13" t="s">
        <v>339</v>
      </c>
      <c r="AH8" s="13" t="s">
        <v>324</v>
      </c>
      <c r="AI8" s="13" t="s">
        <v>324</v>
      </c>
      <c r="AJ8" s="13" t="s">
        <v>340</v>
      </c>
      <c r="AK8" s="13" t="s">
        <v>341</v>
      </c>
      <c r="AL8" s="13" t="s">
        <v>324</v>
      </c>
      <c r="AM8" s="13" t="s">
        <v>342</v>
      </c>
      <c r="AN8" s="13" t="s">
        <v>324</v>
      </c>
      <c r="AO8" s="13" t="s">
        <v>324</v>
      </c>
    </row>
    <row r="9" spans="1:41">
      <c r="A9" s="1">
        <v>10</v>
      </c>
      <c r="C9" s="6" t="s">
        <v>61</v>
      </c>
      <c r="D9" s="1" t="s">
        <v>62</v>
      </c>
      <c r="E9" s="1" t="s">
        <v>52</v>
      </c>
      <c r="F9" s="14" t="s">
        <v>343</v>
      </c>
      <c r="G9" s="14" t="s">
        <v>344</v>
      </c>
      <c r="H9" s="14" t="s">
        <v>345</v>
      </c>
      <c r="I9" s="14" t="s">
        <v>346</v>
      </c>
      <c r="J9" s="14" t="s">
        <v>347</v>
      </c>
      <c r="K9" s="14" t="s">
        <v>348</v>
      </c>
      <c r="L9" s="14" t="s">
        <v>349</v>
      </c>
      <c r="M9" s="14" t="s">
        <v>350</v>
      </c>
      <c r="N9" s="14" t="s">
        <v>351</v>
      </c>
      <c r="O9" s="14" t="s">
        <v>352</v>
      </c>
      <c r="P9" s="14" t="s">
        <v>353</v>
      </c>
      <c r="Q9" s="14" t="s">
        <v>354</v>
      </c>
      <c r="R9" s="14" t="s">
        <v>355</v>
      </c>
      <c r="S9" s="14" t="s">
        <v>356</v>
      </c>
      <c r="T9" s="14" t="s">
        <v>357</v>
      </c>
      <c r="U9" s="14" t="s">
        <v>358</v>
      </c>
      <c r="V9" s="14" t="s">
        <v>359</v>
      </c>
      <c r="W9" s="15" t="s">
        <v>360</v>
      </c>
      <c r="X9" s="15" t="s">
        <v>361</v>
      </c>
      <c r="Y9" s="15" t="s">
        <v>362</v>
      </c>
      <c r="Z9" s="15" t="s">
        <v>363</v>
      </c>
      <c r="AA9" s="15" t="s">
        <v>364</v>
      </c>
      <c r="AB9" s="15" t="s">
        <v>352</v>
      </c>
      <c r="AC9" s="15" t="s">
        <v>365</v>
      </c>
      <c r="AD9" s="15" t="s">
        <v>366</v>
      </c>
      <c r="AE9" s="15" t="s">
        <v>367</v>
      </c>
      <c r="AF9" s="15" t="s">
        <v>368</v>
      </c>
      <c r="AG9" s="15" t="s">
        <v>369</v>
      </c>
      <c r="AH9" s="15" t="s">
        <v>370</v>
      </c>
      <c r="AI9" s="15" t="s">
        <v>371</v>
      </c>
      <c r="AJ9" s="15" t="s">
        <v>349</v>
      </c>
      <c r="AK9" s="15" t="s">
        <v>359</v>
      </c>
      <c r="AL9" s="15" t="s">
        <v>369</v>
      </c>
      <c r="AM9" s="15" t="s">
        <v>372</v>
      </c>
      <c r="AN9" s="15" t="s">
        <v>373</v>
      </c>
      <c r="AO9" s="15" t="s">
        <v>374</v>
      </c>
    </row>
    <row r="10" spans="1:41" ht="30">
      <c r="A10" s="1">
        <v>11</v>
      </c>
      <c r="C10" s="6" t="s">
        <v>63</v>
      </c>
      <c r="D10" s="1" t="s">
        <v>64</v>
      </c>
      <c r="E10" s="1" t="s">
        <v>52</v>
      </c>
      <c r="F10" s="14">
        <v>15.6</v>
      </c>
      <c r="G10" s="14">
        <v>36.6</v>
      </c>
      <c r="H10" s="14">
        <v>22.4</v>
      </c>
      <c r="I10" s="14">
        <v>55.9</v>
      </c>
      <c r="J10" s="14">
        <v>57.7</v>
      </c>
      <c r="K10" s="14">
        <v>68.099999999999994</v>
      </c>
      <c r="L10" s="14">
        <v>56.1</v>
      </c>
      <c r="M10" s="14">
        <v>31</v>
      </c>
      <c r="N10" s="14">
        <v>34.1</v>
      </c>
      <c r="O10" s="14">
        <v>80</v>
      </c>
      <c r="P10" s="14">
        <v>39.6</v>
      </c>
      <c r="Q10" s="14">
        <v>41.7</v>
      </c>
      <c r="R10" s="14">
        <v>39.299999999999997</v>
      </c>
      <c r="S10" s="14">
        <v>54.3</v>
      </c>
      <c r="T10" s="14">
        <v>44.6</v>
      </c>
      <c r="U10" s="14">
        <v>28.4</v>
      </c>
      <c r="V10" s="14">
        <v>75.5</v>
      </c>
      <c r="W10" s="15">
        <v>20.9</v>
      </c>
      <c r="X10" s="15">
        <v>68.5</v>
      </c>
      <c r="Y10" s="15">
        <v>45.7</v>
      </c>
      <c r="Z10" s="15">
        <v>94.7</v>
      </c>
      <c r="AA10" s="15">
        <v>40.5</v>
      </c>
      <c r="AB10" s="15">
        <v>82.7</v>
      </c>
      <c r="AC10" s="15">
        <v>76.7</v>
      </c>
      <c r="AD10" s="15">
        <v>64.8</v>
      </c>
      <c r="AE10" s="15">
        <v>59.7</v>
      </c>
      <c r="AF10" s="15">
        <v>49.4</v>
      </c>
      <c r="AG10" s="15">
        <v>34.299999999999997</v>
      </c>
      <c r="AH10" s="15">
        <v>85.6</v>
      </c>
      <c r="AI10" s="15">
        <v>80.8</v>
      </c>
      <c r="AJ10" s="15">
        <v>56.1</v>
      </c>
      <c r="AK10" s="15">
        <v>33.299999999999997</v>
      </c>
      <c r="AL10" s="15">
        <v>58.3</v>
      </c>
      <c r="AM10" s="15">
        <v>47.7</v>
      </c>
      <c r="AN10" s="15">
        <v>73.599999999999994</v>
      </c>
      <c r="AO10" s="15">
        <v>45.9</v>
      </c>
    </row>
    <row r="11" spans="1:41">
      <c r="A11" s="1">
        <v>12</v>
      </c>
      <c r="C11" s="6" t="s">
        <v>65</v>
      </c>
      <c r="D11" s="1" t="s">
        <v>66</v>
      </c>
      <c r="E11" s="1" t="s">
        <v>52</v>
      </c>
      <c r="F11" s="11" t="s">
        <v>375</v>
      </c>
      <c r="G11" s="11" t="s">
        <v>354</v>
      </c>
      <c r="H11" s="11" t="s">
        <v>376</v>
      </c>
      <c r="I11" s="11" t="s">
        <v>377</v>
      </c>
      <c r="J11" s="11" t="s">
        <v>378</v>
      </c>
      <c r="K11" s="11" t="s">
        <v>366</v>
      </c>
      <c r="L11" s="11" t="s">
        <v>379</v>
      </c>
      <c r="M11" s="11" t="s">
        <v>380</v>
      </c>
      <c r="N11" s="11" t="s">
        <v>381</v>
      </c>
      <c r="O11" s="11" t="s">
        <v>126</v>
      </c>
      <c r="P11" s="11" t="s">
        <v>382</v>
      </c>
      <c r="Q11" s="11" t="s">
        <v>383</v>
      </c>
      <c r="R11" s="11" t="s">
        <v>384</v>
      </c>
      <c r="S11" s="11" t="s">
        <v>385</v>
      </c>
      <c r="T11" s="11" t="s">
        <v>351</v>
      </c>
      <c r="U11" s="11" t="s">
        <v>353</v>
      </c>
      <c r="V11" s="11" t="s">
        <v>386</v>
      </c>
      <c r="W11" s="13" t="s">
        <v>387</v>
      </c>
      <c r="X11" s="13" t="s">
        <v>126</v>
      </c>
      <c r="Y11" s="13" t="s">
        <v>388</v>
      </c>
      <c r="Z11" s="13" t="s">
        <v>389</v>
      </c>
      <c r="AA11" s="13" t="s">
        <v>390</v>
      </c>
      <c r="AB11" s="13" t="s">
        <v>126</v>
      </c>
      <c r="AC11" s="13" t="s">
        <v>126</v>
      </c>
      <c r="AD11" s="13" t="s">
        <v>126</v>
      </c>
      <c r="AE11" s="13" t="s">
        <v>391</v>
      </c>
      <c r="AF11" s="13" t="s">
        <v>392</v>
      </c>
      <c r="AG11" s="13" t="s">
        <v>386</v>
      </c>
      <c r="AH11" s="13" t="s">
        <v>126</v>
      </c>
      <c r="AI11" s="13" t="s">
        <v>126</v>
      </c>
      <c r="AJ11" s="13" t="s">
        <v>393</v>
      </c>
      <c r="AK11" s="13" t="s">
        <v>394</v>
      </c>
      <c r="AL11" s="13" t="s">
        <v>395</v>
      </c>
      <c r="AM11" s="13" t="s">
        <v>396</v>
      </c>
      <c r="AN11" s="13" t="s">
        <v>126</v>
      </c>
      <c r="AO11" s="13" t="s">
        <v>126</v>
      </c>
    </row>
    <row r="12" spans="1:41">
      <c r="A12" s="1" t="s">
        <v>67</v>
      </c>
      <c r="C12" s="6" t="s">
        <v>68</v>
      </c>
      <c r="D12" s="1" t="s">
        <v>69</v>
      </c>
      <c r="E12" s="1" t="s">
        <v>70</v>
      </c>
      <c r="F12" s="11" t="s">
        <v>397</v>
      </c>
      <c r="G12" s="11" t="s">
        <v>398</v>
      </c>
      <c r="H12" s="11" t="s">
        <v>399</v>
      </c>
      <c r="I12" s="11" t="s">
        <v>400</v>
      </c>
      <c r="J12" s="11" t="s">
        <v>401</v>
      </c>
      <c r="K12" s="11" t="s">
        <v>402</v>
      </c>
      <c r="L12" s="11" t="s">
        <v>403</v>
      </c>
      <c r="M12" s="11" t="s">
        <v>404</v>
      </c>
      <c r="N12" s="11" t="s">
        <v>405</v>
      </c>
      <c r="O12" s="11" t="s">
        <v>406</v>
      </c>
      <c r="P12" s="11" t="s">
        <v>407</v>
      </c>
      <c r="Q12" s="11" t="s">
        <v>408</v>
      </c>
      <c r="R12" s="11" t="s">
        <v>409</v>
      </c>
      <c r="S12" s="11" t="s">
        <v>410</v>
      </c>
      <c r="T12" s="11" t="s">
        <v>411</v>
      </c>
      <c r="U12" s="11" t="s">
        <v>412</v>
      </c>
      <c r="V12" s="11" t="s">
        <v>413</v>
      </c>
      <c r="W12" s="13" t="s">
        <v>414</v>
      </c>
      <c r="X12" s="13" t="s">
        <v>415</v>
      </c>
      <c r="Y12" s="13" t="s">
        <v>416</v>
      </c>
      <c r="Z12" s="13" t="s">
        <v>417</v>
      </c>
      <c r="AA12" s="13" t="s">
        <v>418</v>
      </c>
      <c r="AB12" s="13" t="s">
        <v>419</v>
      </c>
      <c r="AC12" s="13" t="s">
        <v>420</v>
      </c>
      <c r="AD12" s="13" t="s">
        <v>421</v>
      </c>
      <c r="AE12" s="13" t="s">
        <v>422</v>
      </c>
      <c r="AF12" s="13" t="s">
        <v>423</v>
      </c>
      <c r="AG12" s="13" t="s">
        <v>424</v>
      </c>
      <c r="AH12" s="13" t="s">
        <v>425</v>
      </c>
      <c r="AI12" s="13" t="s">
        <v>426</v>
      </c>
      <c r="AJ12" s="13" t="s">
        <v>427</v>
      </c>
      <c r="AK12" s="13" t="s">
        <v>428</v>
      </c>
      <c r="AL12" s="13" t="s">
        <v>429</v>
      </c>
      <c r="AM12" s="13" t="s">
        <v>430</v>
      </c>
      <c r="AN12" s="13" t="s">
        <v>431</v>
      </c>
      <c r="AO12" s="13" t="s">
        <v>432</v>
      </c>
    </row>
    <row r="13" spans="1:41">
      <c r="A13" s="1">
        <v>16</v>
      </c>
      <c r="C13" s="6" t="s">
        <v>71</v>
      </c>
      <c r="D13" s="1" t="s">
        <v>72</v>
      </c>
      <c r="E13" s="1" t="s">
        <v>57</v>
      </c>
      <c r="F13" s="11" t="s">
        <v>433</v>
      </c>
      <c r="G13" s="11" t="s">
        <v>394</v>
      </c>
      <c r="H13" s="11" t="s">
        <v>434</v>
      </c>
      <c r="I13" s="11" t="s">
        <v>435</v>
      </c>
      <c r="J13" s="11" t="s">
        <v>387</v>
      </c>
      <c r="K13" s="11" t="s">
        <v>351</v>
      </c>
      <c r="L13" s="11" t="s">
        <v>387</v>
      </c>
      <c r="M13" s="11" t="s">
        <v>434</v>
      </c>
      <c r="N13" s="11" t="s">
        <v>396</v>
      </c>
      <c r="O13" s="11" t="s">
        <v>436</v>
      </c>
      <c r="P13" s="11" t="s">
        <v>347</v>
      </c>
      <c r="Q13" s="11" t="s">
        <v>364</v>
      </c>
      <c r="R13" s="11" t="s">
        <v>351</v>
      </c>
      <c r="S13" s="11" t="s">
        <v>434</v>
      </c>
      <c r="T13" s="11" t="s">
        <v>371</v>
      </c>
      <c r="U13" s="11" t="s">
        <v>437</v>
      </c>
      <c r="V13" s="11" t="s">
        <v>435</v>
      </c>
      <c r="W13" s="13" t="s">
        <v>346</v>
      </c>
      <c r="X13" s="13" t="s">
        <v>438</v>
      </c>
      <c r="Y13" s="13" t="s">
        <v>127</v>
      </c>
      <c r="Z13" s="13" t="s">
        <v>439</v>
      </c>
      <c r="AA13" s="13" t="s">
        <v>351</v>
      </c>
      <c r="AB13" s="13" t="s">
        <v>438</v>
      </c>
      <c r="AC13" s="13" t="s">
        <v>440</v>
      </c>
      <c r="AD13" s="13" t="s">
        <v>436</v>
      </c>
      <c r="AE13" s="13" t="s">
        <v>351</v>
      </c>
      <c r="AF13" s="13" t="s">
        <v>371</v>
      </c>
      <c r="AG13" s="13" t="s">
        <v>371</v>
      </c>
      <c r="AH13" s="13" t="s">
        <v>438</v>
      </c>
      <c r="AI13" s="13" t="s">
        <v>371</v>
      </c>
      <c r="AJ13" s="13" t="s">
        <v>441</v>
      </c>
      <c r="AK13" s="13" t="s">
        <v>442</v>
      </c>
      <c r="AL13" s="13" t="s">
        <v>349</v>
      </c>
      <c r="AM13" s="13" t="s">
        <v>441</v>
      </c>
      <c r="AN13" s="13" t="s">
        <v>439</v>
      </c>
      <c r="AO13" s="13" t="s">
        <v>396</v>
      </c>
    </row>
    <row r="14" spans="1:41">
      <c r="A14" s="1">
        <v>17</v>
      </c>
      <c r="C14" s="6" t="s">
        <v>73</v>
      </c>
      <c r="D14" s="1" t="s">
        <v>74</v>
      </c>
      <c r="E14" s="1" t="s">
        <v>57</v>
      </c>
      <c r="F14" s="11" t="s">
        <v>443</v>
      </c>
      <c r="G14" s="11" t="s">
        <v>444</v>
      </c>
      <c r="H14" s="11" t="s">
        <v>445</v>
      </c>
      <c r="I14" s="11" t="s">
        <v>446</v>
      </c>
      <c r="J14" s="11" t="s">
        <v>268</v>
      </c>
      <c r="K14" s="11" t="s">
        <v>447</v>
      </c>
      <c r="L14" s="11" t="s">
        <v>448</v>
      </c>
      <c r="M14" s="11" t="s">
        <v>274</v>
      </c>
      <c r="N14" s="11" t="s">
        <v>271</v>
      </c>
      <c r="O14" s="11" t="s">
        <v>449</v>
      </c>
      <c r="P14" s="11" t="s">
        <v>450</v>
      </c>
      <c r="Q14" s="11" t="s">
        <v>273</v>
      </c>
      <c r="R14" s="11" t="s">
        <v>450</v>
      </c>
      <c r="S14" s="11" t="s">
        <v>451</v>
      </c>
      <c r="T14" s="11" t="s">
        <v>447</v>
      </c>
      <c r="U14" s="11" t="s">
        <v>268</v>
      </c>
      <c r="V14" s="11" t="s">
        <v>447</v>
      </c>
      <c r="W14" s="13" t="s">
        <v>274</v>
      </c>
      <c r="X14" s="13" t="s">
        <v>452</v>
      </c>
      <c r="Y14" s="13" t="s">
        <v>453</v>
      </c>
      <c r="Z14" s="13" t="s">
        <v>452</v>
      </c>
      <c r="AA14" s="13" t="s">
        <v>454</v>
      </c>
      <c r="AB14" s="13" t="s">
        <v>452</v>
      </c>
      <c r="AC14" s="13" t="s">
        <v>440</v>
      </c>
      <c r="AD14" s="13" t="s">
        <v>455</v>
      </c>
      <c r="AE14" s="13" t="s">
        <v>456</v>
      </c>
      <c r="AF14" s="13" t="s">
        <v>454</v>
      </c>
      <c r="AG14" s="13" t="s">
        <v>445</v>
      </c>
      <c r="AH14" s="13" t="s">
        <v>440</v>
      </c>
      <c r="AI14" s="13" t="s">
        <v>457</v>
      </c>
      <c r="AJ14" s="13" t="s">
        <v>446</v>
      </c>
      <c r="AK14" s="13" t="s">
        <v>451</v>
      </c>
      <c r="AL14" s="13" t="s">
        <v>444</v>
      </c>
      <c r="AM14" s="13" t="s">
        <v>445</v>
      </c>
      <c r="AN14" s="13" t="s">
        <v>452</v>
      </c>
      <c r="AO14" s="13" t="s">
        <v>455</v>
      </c>
    </row>
    <row r="15" spans="1:41">
      <c r="A15" s="1">
        <v>18</v>
      </c>
      <c r="C15" s="6" t="s">
        <v>75</v>
      </c>
      <c r="D15" s="1" t="s">
        <v>76</v>
      </c>
      <c r="E15" s="1" t="s">
        <v>57</v>
      </c>
      <c r="F15" s="11" t="s">
        <v>286</v>
      </c>
      <c r="G15" s="11" t="s">
        <v>458</v>
      </c>
      <c r="H15" s="11" t="s">
        <v>443</v>
      </c>
      <c r="I15" s="11" t="s">
        <v>459</v>
      </c>
      <c r="J15" s="11" t="s">
        <v>267</v>
      </c>
      <c r="K15" s="11" t="s">
        <v>460</v>
      </c>
      <c r="L15" s="11" t="s">
        <v>267</v>
      </c>
      <c r="M15" s="11" t="s">
        <v>461</v>
      </c>
      <c r="N15" s="11" t="s">
        <v>462</v>
      </c>
      <c r="O15" s="11" t="s">
        <v>440</v>
      </c>
      <c r="P15" s="11" t="s">
        <v>463</v>
      </c>
      <c r="Q15" s="11" t="s">
        <v>464</v>
      </c>
      <c r="R15" s="11" t="s">
        <v>465</v>
      </c>
      <c r="S15" s="11" t="s">
        <v>466</v>
      </c>
      <c r="T15" s="11" t="s">
        <v>467</v>
      </c>
      <c r="U15" s="11" t="s">
        <v>284</v>
      </c>
      <c r="V15" s="11" t="s">
        <v>467</v>
      </c>
      <c r="W15" s="13" t="s">
        <v>284</v>
      </c>
      <c r="X15" s="13" t="s">
        <v>455</v>
      </c>
      <c r="Y15" s="13" t="s">
        <v>460</v>
      </c>
      <c r="Z15" s="13" t="s">
        <v>457</v>
      </c>
      <c r="AA15" s="13" t="s">
        <v>468</v>
      </c>
      <c r="AB15" s="13" t="s">
        <v>455</v>
      </c>
      <c r="AC15" s="13" t="s">
        <v>452</v>
      </c>
      <c r="AD15" s="13" t="s">
        <v>457</v>
      </c>
      <c r="AE15" s="13" t="s">
        <v>450</v>
      </c>
      <c r="AF15" s="13" t="s">
        <v>459</v>
      </c>
      <c r="AG15" s="13" t="s">
        <v>263</v>
      </c>
      <c r="AH15" s="13" t="s">
        <v>452</v>
      </c>
      <c r="AI15" s="13" t="s">
        <v>454</v>
      </c>
      <c r="AJ15" s="13" t="s">
        <v>460</v>
      </c>
      <c r="AK15" s="13" t="s">
        <v>264</v>
      </c>
      <c r="AL15" s="13" t="s">
        <v>461</v>
      </c>
      <c r="AM15" s="13" t="s">
        <v>282</v>
      </c>
      <c r="AN15" s="13" t="s">
        <v>455</v>
      </c>
      <c r="AO15" s="13" t="s">
        <v>469</v>
      </c>
    </row>
    <row r="16" spans="1:41">
      <c r="A16" s="1">
        <v>19</v>
      </c>
      <c r="C16" s="6" t="s">
        <v>77</v>
      </c>
      <c r="D16" s="1" t="s">
        <v>78</v>
      </c>
      <c r="E16" s="1" t="s">
        <v>57</v>
      </c>
      <c r="F16" s="11" t="s">
        <v>470</v>
      </c>
      <c r="G16" s="11" t="s">
        <v>471</v>
      </c>
      <c r="H16" s="11" t="s">
        <v>472</v>
      </c>
      <c r="I16" s="11" t="s">
        <v>473</v>
      </c>
      <c r="J16" s="11" t="s">
        <v>474</v>
      </c>
      <c r="K16" s="11" t="s">
        <v>475</v>
      </c>
      <c r="L16" s="11" t="s">
        <v>476</v>
      </c>
      <c r="M16" s="11" t="s">
        <v>477</v>
      </c>
      <c r="N16" s="11" t="s">
        <v>478</v>
      </c>
      <c r="O16" s="11" t="s">
        <v>479</v>
      </c>
      <c r="P16" s="11" t="s">
        <v>480</v>
      </c>
      <c r="Q16" s="11" t="s">
        <v>481</v>
      </c>
      <c r="R16" s="11" t="s">
        <v>482</v>
      </c>
      <c r="S16" s="11" t="s">
        <v>483</v>
      </c>
      <c r="T16" s="11" t="s">
        <v>484</v>
      </c>
      <c r="U16" s="11" t="s">
        <v>485</v>
      </c>
      <c r="V16" s="11" t="s">
        <v>486</v>
      </c>
      <c r="W16" s="13" t="s">
        <v>487</v>
      </c>
      <c r="X16" s="13" t="s">
        <v>488</v>
      </c>
      <c r="Y16" s="13" t="s">
        <v>489</v>
      </c>
      <c r="Z16" s="13" t="s">
        <v>490</v>
      </c>
      <c r="AA16" s="13" t="s">
        <v>491</v>
      </c>
      <c r="AB16" s="13" t="s">
        <v>492</v>
      </c>
      <c r="AC16" s="13" t="s">
        <v>493</v>
      </c>
      <c r="AD16" s="13" t="s">
        <v>494</v>
      </c>
      <c r="AE16" s="13" t="s">
        <v>495</v>
      </c>
      <c r="AF16" s="13" t="s">
        <v>489</v>
      </c>
      <c r="AG16" s="13" t="s">
        <v>496</v>
      </c>
      <c r="AH16" s="13" t="s">
        <v>479</v>
      </c>
      <c r="AI16" s="13" t="s">
        <v>497</v>
      </c>
      <c r="AJ16" s="13" t="s">
        <v>498</v>
      </c>
      <c r="AK16" s="13" t="s">
        <v>499</v>
      </c>
      <c r="AL16" s="13" t="s">
        <v>500</v>
      </c>
      <c r="AM16" s="13" t="s">
        <v>501</v>
      </c>
      <c r="AN16" s="13" t="s">
        <v>493</v>
      </c>
      <c r="AO16" s="13" t="s">
        <v>502</v>
      </c>
    </row>
    <row r="17" spans="1:41">
      <c r="A17" s="1">
        <v>20</v>
      </c>
      <c r="C17" s="6" t="s">
        <v>79</v>
      </c>
      <c r="D17" s="1" t="s">
        <v>80</v>
      </c>
      <c r="E17" s="1" t="s">
        <v>57</v>
      </c>
      <c r="F17" s="11" t="s">
        <v>503</v>
      </c>
      <c r="G17" s="11" t="s">
        <v>504</v>
      </c>
      <c r="H17" s="11" t="s">
        <v>505</v>
      </c>
      <c r="I17" s="11" t="s">
        <v>506</v>
      </c>
      <c r="J17" s="11" t="s">
        <v>507</v>
      </c>
      <c r="K17" s="11" t="s">
        <v>508</v>
      </c>
      <c r="L17" s="11" t="s">
        <v>507</v>
      </c>
      <c r="M17" s="11" t="s">
        <v>509</v>
      </c>
      <c r="N17" s="11" t="s">
        <v>510</v>
      </c>
      <c r="O17" s="11" t="s">
        <v>492</v>
      </c>
      <c r="P17" s="11" t="s">
        <v>511</v>
      </c>
      <c r="Q17" s="11" t="s">
        <v>512</v>
      </c>
      <c r="R17" s="11" t="s">
        <v>513</v>
      </c>
      <c r="S17" s="11" t="s">
        <v>514</v>
      </c>
      <c r="T17" s="11" t="s">
        <v>515</v>
      </c>
      <c r="U17" s="11" t="s">
        <v>516</v>
      </c>
      <c r="V17" s="11" t="s">
        <v>517</v>
      </c>
      <c r="W17" s="13" t="s">
        <v>518</v>
      </c>
      <c r="X17" s="13" t="s">
        <v>519</v>
      </c>
      <c r="Y17" s="13" t="s">
        <v>520</v>
      </c>
      <c r="Z17" s="13" t="s">
        <v>521</v>
      </c>
      <c r="AA17" s="13" t="s">
        <v>522</v>
      </c>
      <c r="AB17" s="13" t="s">
        <v>523</v>
      </c>
      <c r="AC17" s="13" t="s">
        <v>524</v>
      </c>
      <c r="AD17" s="13" t="s">
        <v>525</v>
      </c>
      <c r="AE17" s="13" t="s">
        <v>526</v>
      </c>
      <c r="AF17" s="13" t="s">
        <v>527</v>
      </c>
      <c r="AG17" s="13" t="s">
        <v>528</v>
      </c>
      <c r="AH17" s="13" t="s">
        <v>519</v>
      </c>
      <c r="AI17" s="13" t="s">
        <v>529</v>
      </c>
      <c r="AJ17" s="13" t="s">
        <v>530</v>
      </c>
      <c r="AK17" s="13" t="s">
        <v>531</v>
      </c>
      <c r="AL17" s="13" t="s">
        <v>532</v>
      </c>
      <c r="AM17" s="13" t="s">
        <v>533</v>
      </c>
      <c r="AN17" s="13" t="s">
        <v>534</v>
      </c>
      <c r="AO17" s="13" t="s">
        <v>535</v>
      </c>
    </row>
    <row r="18" spans="1:41">
      <c r="A18" s="1">
        <v>21</v>
      </c>
      <c r="C18" s="6" t="s">
        <v>81</v>
      </c>
      <c r="D18" s="1" t="s">
        <v>82</v>
      </c>
      <c r="E18" s="1" t="s">
        <v>60</v>
      </c>
      <c r="F18" s="11" t="s">
        <v>536</v>
      </c>
      <c r="G18" s="11" t="s">
        <v>537</v>
      </c>
      <c r="H18" s="11" t="s">
        <v>538</v>
      </c>
      <c r="I18" s="11" t="s">
        <v>539</v>
      </c>
      <c r="J18" s="11" t="s">
        <v>540</v>
      </c>
      <c r="K18" s="11" t="s">
        <v>541</v>
      </c>
      <c r="L18" s="11" t="s">
        <v>542</v>
      </c>
      <c r="M18" s="11" t="s">
        <v>543</v>
      </c>
      <c r="N18" s="11" t="s">
        <v>544</v>
      </c>
      <c r="O18" s="11" t="s">
        <v>545</v>
      </c>
      <c r="P18" s="11" t="s">
        <v>546</v>
      </c>
      <c r="Q18" s="11" t="s">
        <v>547</v>
      </c>
      <c r="R18" s="11" t="s">
        <v>548</v>
      </c>
      <c r="S18" s="11" t="s">
        <v>549</v>
      </c>
      <c r="T18" s="11" t="s">
        <v>550</v>
      </c>
      <c r="U18" s="11" t="s">
        <v>324</v>
      </c>
      <c r="V18" s="11" t="s">
        <v>551</v>
      </c>
      <c r="W18" s="13" t="s">
        <v>552</v>
      </c>
      <c r="X18" s="13" t="s">
        <v>553</v>
      </c>
      <c r="Y18" s="13" t="s">
        <v>554</v>
      </c>
      <c r="Z18" s="13" t="s">
        <v>555</v>
      </c>
      <c r="AA18" s="13" t="s">
        <v>556</v>
      </c>
      <c r="AB18" s="13" t="s">
        <v>324</v>
      </c>
      <c r="AC18" s="13" t="s">
        <v>557</v>
      </c>
      <c r="AD18" s="13" t="s">
        <v>558</v>
      </c>
      <c r="AE18" s="13" t="s">
        <v>559</v>
      </c>
      <c r="AF18" s="13" t="s">
        <v>560</v>
      </c>
      <c r="AG18" s="13" t="s">
        <v>561</v>
      </c>
      <c r="AH18" s="13" t="s">
        <v>558</v>
      </c>
      <c r="AI18" s="13" t="s">
        <v>562</v>
      </c>
      <c r="AJ18" s="13" t="s">
        <v>563</v>
      </c>
      <c r="AK18" s="13" t="s">
        <v>564</v>
      </c>
      <c r="AL18" s="13" t="s">
        <v>565</v>
      </c>
      <c r="AM18" s="13" t="s">
        <v>324</v>
      </c>
      <c r="AN18" s="13" t="s">
        <v>324</v>
      </c>
      <c r="AO18" s="13" t="s">
        <v>566</v>
      </c>
    </row>
    <row r="19" spans="1:41">
      <c r="A19" s="1">
        <v>22</v>
      </c>
      <c r="C19" s="6" t="s">
        <v>83</v>
      </c>
      <c r="D19" s="1" t="s">
        <v>84</v>
      </c>
      <c r="E19" s="1" t="s">
        <v>60</v>
      </c>
      <c r="F19" s="11" t="s">
        <v>567</v>
      </c>
      <c r="G19" s="11" t="s">
        <v>568</v>
      </c>
      <c r="H19" s="11" t="s">
        <v>569</v>
      </c>
      <c r="I19" s="11" t="s">
        <v>570</v>
      </c>
      <c r="J19" s="11" t="s">
        <v>571</v>
      </c>
      <c r="K19" s="11" t="s">
        <v>572</v>
      </c>
      <c r="L19" s="11" t="s">
        <v>573</v>
      </c>
      <c r="M19" s="11" t="s">
        <v>574</v>
      </c>
      <c r="N19" s="11" t="s">
        <v>575</v>
      </c>
      <c r="O19" s="11" t="s">
        <v>324</v>
      </c>
      <c r="P19" s="11" t="s">
        <v>576</v>
      </c>
      <c r="Q19" s="11" t="s">
        <v>577</v>
      </c>
      <c r="R19" s="11" t="s">
        <v>578</v>
      </c>
      <c r="S19" s="11" t="s">
        <v>579</v>
      </c>
      <c r="T19" s="11" t="s">
        <v>580</v>
      </c>
      <c r="U19" s="11" t="s">
        <v>324</v>
      </c>
      <c r="V19" s="11" t="s">
        <v>553</v>
      </c>
      <c r="W19" s="13" t="s">
        <v>581</v>
      </c>
      <c r="X19" s="13" t="s">
        <v>582</v>
      </c>
      <c r="Y19" s="13" t="s">
        <v>583</v>
      </c>
      <c r="Z19" s="13" t="s">
        <v>584</v>
      </c>
      <c r="AA19" s="13" t="s">
        <v>585</v>
      </c>
      <c r="AB19" s="13" t="s">
        <v>324</v>
      </c>
      <c r="AC19" s="13" t="s">
        <v>586</v>
      </c>
      <c r="AD19" s="13" t="s">
        <v>324</v>
      </c>
      <c r="AE19" s="13" t="s">
        <v>587</v>
      </c>
      <c r="AF19" s="13" t="s">
        <v>588</v>
      </c>
      <c r="AG19" s="13" t="s">
        <v>589</v>
      </c>
      <c r="AH19" s="13" t="s">
        <v>324</v>
      </c>
      <c r="AI19" s="13" t="s">
        <v>566</v>
      </c>
      <c r="AJ19" s="13" t="s">
        <v>590</v>
      </c>
      <c r="AK19" s="13" t="s">
        <v>591</v>
      </c>
      <c r="AL19" s="13" t="s">
        <v>592</v>
      </c>
      <c r="AM19" s="13" t="s">
        <v>324</v>
      </c>
      <c r="AN19" s="13" t="s">
        <v>324</v>
      </c>
      <c r="AO19" s="13" t="s">
        <v>324</v>
      </c>
    </row>
    <row r="20" spans="1:41">
      <c r="A20" s="1">
        <v>23</v>
      </c>
      <c r="C20" s="6" t="s">
        <v>85</v>
      </c>
      <c r="D20" s="1" t="s">
        <v>86</v>
      </c>
      <c r="E20" s="1" t="s">
        <v>60</v>
      </c>
      <c r="F20" s="11" t="s">
        <v>593</v>
      </c>
      <c r="G20" s="11" t="s">
        <v>594</v>
      </c>
      <c r="H20" s="11" t="s">
        <v>595</v>
      </c>
      <c r="I20" s="11" t="s">
        <v>324</v>
      </c>
      <c r="J20" s="11" t="s">
        <v>596</v>
      </c>
      <c r="K20" s="11" t="s">
        <v>324</v>
      </c>
      <c r="L20" s="11" t="s">
        <v>597</v>
      </c>
      <c r="M20" s="11" t="s">
        <v>598</v>
      </c>
      <c r="N20" s="11" t="s">
        <v>599</v>
      </c>
      <c r="O20" s="11" t="s">
        <v>324</v>
      </c>
      <c r="P20" s="11" t="s">
        <v>600</v>
      </c>
      <c r="Q20" s="11" t="s">
        <v>324</v>
      </c>
      <c r="R20" s="11" t="s">
        <v>601</v>
      </c>
      <c r="S20" s="11" t="s">
        <v>602</v>
      </c>
      <c r="T20" s="11" t="s">
        <v>603</v>
      </c>
      <c r="U20" s="11" t="s">
        <v>324</v>
      </c>
      <c r="V20" s="11" t="s">
        <v>604</v>
      </c>
      <c r="W20" s="13" t="s">
        <v>324</v>
      </c>
      <c r="X20" s="13" t="s">
        <v>605</v>
      </c>
      <c r="Y20" s="13" t="s">
        <v>606</v>
      </c>
      <c r="Z20" s="13" t="s">
        <v>607</v>
      </c>
      <c r="AA20" s="13" t="s">
        <v>608</v>
      </c>
      <c r="AB20" s="13" t="s">
        <v>324</v>
      </c>
      <c r="AC20" s="13" t="s">
        <v>554</v>
      </c>
      <c r="AD20" s="13" t="s">
        <v>324</v>
      </c>
      <c r="AE20" s="13" t="s">
        <v>324</v>
      </c>
      <c r="AF20" s="13" t="s">
        <v>324</v>
      </c>
      <c r="AG20" s="13" t="s">
        <v>609</v>
      </c>
      <c r="AH20" s="13" t="s">
        <v>324</v>
      </c>
      <c r="AI20" s="13" t="s">
        <v>610</v>
      </c>
      <c r="AJ20" s="13" t="s">
        <v>611</v>
      </c>
      <c r="AK20" s="13" t="s">
        <v>612</v>
      </c>
      <c r="AL20" s="13" t="s">
        <v>613</v>
      </c>
      <c r="AM20" s="13" t="s">
        <v>324</v>
      </c>
      <c r="AN20" s="13" t="s">
        <v>324</v>
      </c>
      <c r="AO20" s="13" t="s">
        <v>614</v>
      </c>
    </row>
    <row r="21" spans="1:41" ht="30">
      <c r="A21" s="1">
        <v>24</v>
      </c>
      <c r="C21" s="6" t="s">
        <v>87</v>
      </c>
      <c r="D21" s="1" t="s">
        <v>88</v>
      </c>
      <c r="E21" s="1" t="s">
        <v>52</v>
      </c>
      <c r="F21" s="16" t="s">
        <v>615</v>
      </c>
      <c r="G21" s="11" t="s">
        <v>616</v>
      </c>
      <c r="H21" s="11" t="s">
        <v>617</v>
      </c>
      <c r="I21" s="11" t="s">
        <v>618</v>
      </c>
      <c r="J21" s="11" t="s">
        <v>265</v>
      </c>
      <c r="K21" s="11" t="s">
        <v>618</v>
      </c>
      <c r="L21" s="16" t="s">
        <v>269</v>
      </c>
      <c r="M21" s="11" t="s">
        <v>464</v>
      </c>
      <c r="N21" s="11" t="s">
        <v>619</v>
      </c>
      <c r="O21" s="11" t="s">
        <v>620</v>
      </c>
      <c r="P21" s="11" t="s">
        <v>621</v>
      </c>
      <c r="Q21" s="11" t="s">
        <v>622</v>
      </c>
      <c r="R21" s="11" t="s">
        <v>623</v>
      </c>
      <c r="S21" s="11" t="s">
        <v>620</v>
      </c>
      <c r="T21" s="11" t="s">
        <v>618</v>
      </c>
      <c r="U21" s="11" t="s">
        <v>624</v>
      </c>
      <c r="V21" s="11" t="s">
        <v>618</v>
      </c>
      <c r="W21" s="13" t="s">
        <v>625</v>
      </c>
      <c r="X21" s="13" t="s">
        <v>623</v>
      </c>
      <c r="Y21" s="13" t="s">
        <v>616</v>
      </c>
      <c r="Z21" s="13" t="s">
        <v>616</v>
      </c>
      <c r="AA21" s="13" t="s">
        <v>616</v>
      </c>
      <c r="AB21" s="13" t="s">
        <v>626</v>
      </c>
      <c r="AC21" s="13" t="s">
        <v>618</v>
      </c>
      <c r="AD21" s="13" t="s">
        <v>618</v>
      </c>
      <c r="AE21" s="13" t="s">
        <v>616</v>
      </c>
      <c r="AF21" s="13" t="s">
        <v>627</v>
      </c>
      <c r="AG21" s="13" t="s">
        <v>618</v>
      </c>
      <c r="AH21" s="13" t="s">
        <v>617</v>
      </c>
      <c r="AI21" s="13" t="s">
        <v>618</v>
      </c>
      <c r="AJ21" s="13" t="s">
        <v>269</v>
      </c>
      <c r="AK21" s="13" t="s">
        <v>279</v>
      </c>
      <c r="AL21" s="13" t="s">
        <v>628</v>
      </c>
      <c r="AM21" s="13" t="s">
        <v>464</v>
      </c>
      <c r="AN21" s="13" t="s">
        <v>627</v>
      </c>
      <c r="AO21" s="13" t="s">
        <v>617</v>
      </c>
    </row>
    <row r="22" spans="1:41">
      <c r="A22" s="1">
        <v>25</v>
      </c>
      <c r="C22" s="6" t="s">
        <v>89</v>
      </c>
      <c r="D22" s="1" t="s">
        <v>90</v>
      </c>
      <c r="E22" s="1" t="s">
        <v>60</v>
      </c>
      <c r="F22" s="11" t="s">
        <v>629</v>
      </c>
      <c r="G22" s="11" t="s">
        <v>630</v>
      </c>
      <c r="H22" s="11" t="s">
        <v>631</v>
      </c>
      <c r="I22" s="11" t="s">
        <v>324</v>
      </c>
      <c r="J22" s="11" t="s">
        <v>632</v>
      </c>
      <c r="K22" s="11" t="s">
        <v>324</v>
      </c>
      <c r="L22" s="11" t="s">
        <v>633</v>
      </c>
      <c r="M22" s="11" t="s">
        <v>634</v>
      </c>
      <c r="N22" s="11" t="s">
        <v>635</v>
      </c>
      <c r="O22" s="11" t="s">
        <v>324</v>
      </c>
      <c r="P22" s="11" t="s">
        <v>636</v>
      </c>
      <c r="Q22" s="11" t="s">
        <v>324</v>
      </c>
      <c r="R22" s="11" t="s">
        <v>637</v>
      </c>
      <c r="S22" s="11" t="s">
        <v>638</v>
      </c>
      <c r="T22" s="11" t="s">
        <v>639</v>
      </c>
      <c r="U22" s="11" t="s">
        <v>324</v>
      </c>
      <c r="V22" s="11" t="s">
        <v>324</v>
      </c>
      <c r="W22" s="13" t="s">
        <v>324</v>
      </c>
      <c r="X22" s="13" t="s">
        <v>324</v>
      </c>
      <c r="Y22" s="13" t="s">
        <v>324</v>
      </c>
      <c r="Z22" s="13" t="s">
        <v>324</v>
      </c>
      <c r="AA22" s="13" t="s">
        <v>640</v>
      </c>
      <c r="AB22" s="13" t="s">
        <v>324</v>
      </c>
      <c r="AC22" s="13" t="s">
        <v>324</v>
      </c>
      <c r="AD22" s="13" t="s">
        <v>324</v>
      </c>
      <c r="AE22" s="13" t="s">
        <v>324</v>
      </c>
      <c r="AF22" s="13" t="s">
        <v>641</v>
      </c>
      <c r="AG22" s="13" t="s">
        <v>324</v>
      </c>
      <c r="AH22" s="13" t="s">
        <v>324</v>
      </c>
      <c r="AI22" s="13" t="s">
        <v>324</v>
      </c>
      <c r="AJ22" s="13" t="s">
        <v>642</v>
      </c>
      <c r="AK22" s="13" t="s">
        <v>643</v>
      </c>
      <c r="AL22" s="13" t="s">
        <v>644</v>
      </c>
      <c r="AM22" s="13" t="s">
        <v>324</v>
      </c>
      <c r="AN22" s="13" t="s">
        <v>324</v>
      </c>
      <c r="AO22" s="13" t="s">
        <v>324</v>
      </c>
    </row>
    <row r="23" spans="1:41">
      <c r="A23" s="1" t="s">
        <v>91</v>
      </c>
      <c r="C23" s="5" t="s">
        <v>92</v>
      </c>
      <c r="D23" s="1" t="s">
        <v>93</v>
      </c>
      <c r="F23" s="11" t="s">
        <v>645</v>
      </c>
      <c r="G23" s="11" t="s">
        <v>645</v>
      </c>
      <c r="H23" s="11" t="s">
        <v>645</v>
      </c>
      <c r="I23" s="11" t="s">
        <v>645</v>
      </c>
      <c r="J23" s="11" t="s">
        <v>645</v>
      </c>
      <c r="K23" s="11" t="s">
        <v>645</v>
      </c>
      <c r="L23" s="13" t="s">
        <v>645</v>
      </c>
      <c r="M23" s="13" t="s">
        <v>645</v>
      </c>
      <c r="N23" s="11" t="s">
        <v>645</v>
      </c>
      <c r="O23" s="11" t="s">
        <v>645</v>
      </c>
      <c r="P23" s="11" t="s">
        <v>645</v>
      </c>
      <c r="Q23" s="11"/>
      <c r="R23" s="11" t="s">
        <v>645</v>
      </c>
      <c r="S23" s="13" t="s">
        <v>645</v>
      </c>
      <c r="T23" s="11" t="s">
        <v>645</v>
      </c>
      <c r="U23" s="11" t="s">
        <v>645</v>
      </c>
      <c r="V23" s="11" t="s">
        <v>645</v>
      </c>
      <c r="W23" s="13" t="s">
        <v>645</v>
      </c>
      <c r="X23" s="13" t="s">
        <v>645</v>
      </c>
      <c r="Y23" s="13" t="s">
        <v>645</v>
      </c>
      <c r="Z23" s="13" t="s">
        <v>645</v>
      </c>
      <c r="AA23" s="13" t="s">
        <v>645</v>
      </c>
      <c r="AB23" s="13" t="s">
        <v>645</v>
      </c>
      <c r="AC23" s="13" t="s">
        <v>645</v>
      </c>
      <c r="AD23" s="13" t="s">
        <v>645</v>
      </c>
      <c r="AE23" s="13" t="s">
        <v>645</v>
      </c>
      <c r="AF23" s="13" t="s">
        <v>645</v>
      </c>
      <c r="AG23" s="13" t="s">
        <v>645</v>
      </c>
      <c r="AH23" s="13" t="s">
        <v>645</v>
      </c>
      <c r="AI23" s="13" t="s">
        <v>645</v>
      </c>
      <c r="AJ23" s="13" t="s">
        <v>645</v>
      </c>
      <c r="AK23" s="13" t="s">
        <v>645</v>
      </c>
      <c r="AL23" s="13" t="s">
        <v>645</v>
      </c>
      <c r="AM23" s="13" t="s">
        <v>645</v>
      </c>
      <c r="AN23" s="13" t="s">
        <v>645</v>
      </c>
      <c r="AO23" s="13" t="s">
        <v>645</v>
      </c>
    </row>
    <row r="24" spans="1:41">
      <c r="A24" s="1">
        <v>36</v>
      </c>
      <c r="C24" s="5" t="s">
        <v>94</v>
      </c>
      <c r="D24" s="1" t="s">
        <v>95</v>
      </c>
      <c r="F24" s="11" t="s">
        <v>645</v>
      </c>
      <c r="G24" s="11" t="s">
        <v>645</v>
      </c>
      <c r="H24" s="11" t="s">
        <v>645</v>
      </c>
      <c r="I24" s="11" t="s">
        <v>645</v>
      </c>
      <c r="J24" s="11" t="s">
        <v>645</v>
      </c>
      <c r="K24" s="11" t="s">
        <v>645</v>
      </c>
      <c r="L24" s="13" t="s">
        <v>645</v>
      </c>
      <c r="M24" s="13" t="s">
        <v>645</v>
      </c>
      <c r="N24" s="11" t="s">
        <v>645</v>
      </c>
      <c r="O24" s="11" t="s">
        <v>645</v>
      </c>
      <c r="P24" s="11" t="s">
        <v>645</v>
      </c>
      <c r="Q24" s="11"/>
      <c r="R24" s="11" t="s">
        <v>645</v>
      </c>
      <c r="S24" s="13" t="s">
        <v>645</v>
      </c>
      <c r="T24" s="11" t="s">
        <v>645</v>
      </c>
      <c r="U24" s="11" t="s">
        <v>645</v>
      </c>
      <c r="V24" s="11" t="s">
        <v>645</v>
      </c>
      <c r="W24" s="13" t="s">
        <v>645</v>
      </c>
      <c r="X24" s="13" t="s">
        <v>645</v>
      </c>
      <c r="Y24" s="13" t="s">
        <v>645</v>
      </c>
      <c r="Z24" s="13" t="s">
        <v>645</v>
      </c>
      <c r="AA24" s="13" t="s">
        <v>645</v>
      </c>
      <c r="AB24" s="13" t="s">
        <v>645</v>
      </c>
      <c r="AC24" s="13" t="s">
        <v>645</v>
      </c>
      <c r="AD24" s="13" t="s">
        <v>645</v>
      </c>
      <c r="AE24" s="13" t="s">
        <v>645</v>
      </c>
      <c r="AF24" s="13" t="s">
        <v>645</v>
      </c>
      <c r="AG24" s="13" t="s">
        <v>645</v>
      </c>
      <c r="AH24" s="13" t="s">
        <v>645</v>
      </c>
      <c r="AI24" s="13" t="s">
        <v>645</v>
      </c>
      <c r="AJ24" s="13" t="s">
        <v>645</v>
      </c>
      <c r="AK24" s="13" t="s">
        <v>645</v>
      </c>
      <c r="AL24" s="13" t="s">
        <v>645</v>
      </c>
      <c r="AM24" s="13" t="s">
        <v>645</v>
      </c>
      <c r="AN24" s="13" t="s">
        <v>645</v>
      </c>
      <c r="AO24" s="13" t="s">
        <v>645</v>
      </c>
    </row>
    <row r="25" spans="1:41" ht="15" customHeight="1">
      <c r="A25" s="1">
        <v>37</v>
      </c>
      <c r="B25" s="6" t="s">
        <v>96</v>
      </c>
      <c r="C25" s="6" t="s">
        <v>97</v>
      </c>
      <c r="D25" s="1" t="s">
        <v>98</v>
      </c>
      <c r="E25" s="1" t="s">
        <v>57</v>
      </c>
      <c r="F25" s="14">
        <v>28397812</v>
      </c>
      <c r="G25" s="14">
        <v>151125475</v>
      </c>
      <c r="H25" s="14">
        <v>14364931</v>
      </c>
      <c r="I25" s="14">
        <v>1359821465</v>
      </c>
      <c r="J25" s="14">
        <v>87095281</v>
      </c>
      <c r="K25" s="14">
        <v>860559</v>
      </c>
      <c r="L25" s="14">
        <v>24262901</v>
      </c>
      <c r="M25" s="14">
        <v>1205624648</v>
      </c>
      <c r="N25" s="14">
        <v>240676485</v>
      </c>
      <c r="O25" s="14">
        <v>127352833</v>
      </c>
      <c r="P25" s="14">
        <v>40909194</v>
      </c>
      <c r="Q25" s="14">
        <v>23967265</v>
      </c>
      <c r="R25" s="14">
        <v>26846016</v>
      </c>
      <c r="S25" s="14">
        <v>5822209</v>
      </c>
      <c r="T25" s="14">
        <v>20758779</v>
      </c>
      <c r="U25" s="14">
        <v>35652002</v>
      </c>
      <c r="V25" s="14">
        <v>66402316.000000007</v>
      </c>
      <c r="W25" s="14">
        <v>22763008</v>
      </c>
      <c r="X25" s="14">
        <v>22404488</v>
      </c>
      <c r="Y25" s="14">
        <v>195210154</v>
      </c>
      <c r="Z25" s="14">
        <v>11281768</v>
      </c>
      <c r="AA25" s="14">
        <v>78075705</v>
      </c>
      <c r="AB25" s="15">
        <v>52213400</v>
      </c>
      <c r="AC25" s="14">
        <v>63230866</v>
      </c>
      <c r="AD25" s="14">
        <v>10014633</v>
      </c>
      <c r="AE25" s="14">
        <v>5334223</v>
      </c>
      <c r="AF25" s="14">
        <v>117886404</v>
      </c>
      <c r="AG25" s="14">
        <v>31642360</v>
      </c>
      <c r="AH25" s="14">
        <v>4891251</v>
      </c>
      <c r="AI25" s="14">
        <v>2802768</v>
      </c>
      <c r="AJ25" s="14">
        <v>29262830</v>
      </c>
      <c r="AK25" s="14">
        <v>93444322</v>
      </c>
      <c r="AL25" s="14">
        <v>12950564</v>
      </c>
      <c r="AM25" s="14">
        <v>51452352</v>
      </c>
      <c r="AN25" s="14">
        <v>46182038</v>
      </c>
      <c r="AO25" s="14">
        <v>312247116</v>
      </c>
    </row>
    <row r="26" spans="1:41">
      <c r="A26" s="1">
        <v>38</v>
      </c>
      <c r="C26" s="1" t="s">
        <v>99</v>
      </c>
      <c r="D26" s="1" t="s">
        <v>100</v>
      </c>
      <c r="E26" s="1" t="s">
        <v>57</v>
      </c>
      <c r="F26" s="14">
        <v>32006788</v>
      </c>
      <c r="G26" s="14">
        <v>160411249</v>
      </c>
      <c r="H26" s="14">
        <v>15677059</v>
      </c>
      <c r="I26" s="14">
        <v>1401586609</v>
      </c>
      <c r="J26" s="14">
        <v>98942102</v>
      </c>
      <c r="K26" s="14">
        <v>892727</v>
      </c>
      <c r="L26" s="14">
        <v>26984328</v>
      </c>
      <c r="M26" s="14">
        <v>1282390303</v>
      </c>
      <c r="N26" s="14">
        <v>255708785</v>
      </c>
      <c r="O26" s="14">
        <v>126818019</v>
      </c>
      <c r="P26" s="14">
        <v>46748617</v>
      </c>
      <c r="Q26" s="14">
        <v>27121827</v>
      </c>
      <c r="R26" s="14">
        <v>28440629</v>
      </c>
      <c r="S26" s="14">
        <v>6256510</v>
      </c>
      <c r="T26" s="14">
        <v>21611842</v>
      </c>
      <c r="U26" s="14">
        <v>39613217</v>
      </c>
      <c r="V26" s="14">
        <v>67400746</v>
      </c>
      <c r="W26" s="14">
        <v>25535086</v>
      </c>
      <c r="X26" s="14">
        <v>23923101</v>
      </c>
      <c r="Y26" s="14">
        <v>203657210</v>
      </c>
      <c r="Z26" s="14">
        <v>11248783</v>
      </c>
      <c r="AA26" s="14">
        <v>84705681</v>
      </c>
      <c r="AB26" s="15">
        <v>54468200</v>
      </c>
      <c r="AC26" s="14">
        <v>64982894</v>
      </c>
      <c r="AD26" s="14">
        <v>9911396</v>
      </c>
      <c r="AE26" s="14">
        <v>5707529</v>
      </c>
      <c r="AF26" s="14">
        <v>125235587</v>
      </c>
      <c r="AG26" s="14">
        <v>33955157</v>
      </c>
      <c r="AH26" s="14">
        <v>5142842</v>
      </c>
      <c r="AI26" s="14">
        <v>4157783.0000000005</v>
      </c>
      <c r="AJ26" s="14">
        <v>31161167</v>
      </c>
      <c r="AK26" s="14">
        <v>101802706</v>
      </c>
      <c r="AL26" s="14">
        <v>14967446</v>
      </c>
      <c r="AM26" s="14">
        <v>53491333</v>
      </c>
      <c r="AN26" s="14">
        <v>47199069</v>
      </c>
      <c r="AO26" s="14">
        <v>325127634</v>
      </c>
    </row>
    <row r="27" spans="1:41">
      <c r="A27" s="1">
        <v>39</v>
      </c>
      <c r="C27" s="6" t="s">
        <v>101</v>
      </c>
      <c r="D27" s="1" t="s">
        <v>102</v>
      </c>
      <c r="E27" s="1" t="s">
        <v>57</v>
      </c>
      <c r="F27" s="14">
        <v>35666904</v>
      </c>
      <c r="G27" s="14">
        <v>169565959</v>
      </c>
      <c r="H27" s="14">
        <v>16946829</v>
      </c>
      <c r="I27" s="14">
        <v>1432867566</v>
      </c>
      <c r="J27" s="14">
        <v>111521378</v>
      </c>
      <c r="K27" s="14">
        <v>916072</v>
      </c>
      <c r="L27" s="14">
        <v>29746249</v>
      </c>
      <c r="M27" s="14">
        <v>1353305278</v>
      </c>
      <c r="N27" s="14">
        <v>269413457</v>
      </c>
      <c r="O27" s="14">
        <v>125381724</v>
      </c>
      <c r="P27" s="14">
        <v>52905606</v>
      </c>
      <c r="Q27" s="14">
        <v>30553048</v>
      </c>
      <c r="R27" s="14">
        <v>30000774</v>
      </c>
      <c r="S27" s="14">
        <v>6665496</v>
      </c>
      <c r="T27" s="14">
        <v>22338340</v>
      </c>
      <c r="U27" s="14">
        <v>44499402</v>
      </c>
      <c r="V27" s="14">
        <v>67857997</v>
      </c>
      <c r="W27" s="14">
        <v>28423346</v>
      </c>
      <c r="X27" s="14">
        <v>25439528</v>
      </c>
      <c r="Y27" s="14">
        <v>211101686</v>
      </c>
      <c r="Z27" s="14">
        <v>11161632</v>
      </c>
      <c r="AA27" s="14">
        <v>91061637</v>
      </c>
      <c r="AB27" s="15">
        <v>56606600</v>
      </c>
      <c r="AC27" s="14">
        <v>66569823.999999993</v>
      </c>
      <c r="AD27" s="14">
        <v>9799234</v>
      </c>
      <c r="AE27" s="14">
        <v>6162363</v>
      </c>
      <c r="AF27" s="14">
        <v>131954896.00000001</v>
      </c>
      <c r="AG27" s="14">
        <v>35936453</v>
      </c>
      <c r="AH27" s="14">
        <v>5406674</v>
      </c>
      <c r="AI27" s="14">
        <v>4513853</v>
      </c>
      <c r="AJ27" s="14">
        <v>33078644</v>
      </c>
      <c r="AK27" s="14">
        <v>110403723</v>
      </c>
      <c r="AL27" s="14">
        <v>17123417</v>
      </c>
      <c r="AM27" s="14">
        <v>55131292</v>
      </c>
      <c r="AN27" s="14">
        <v>47788674</v>
      </c>
      <c r="AO27" s="14">
        <v>337983029</v>
      </c>
    </row>
    <row r="28" spans="1:41">
      <c r="A28" s="1">
        <v>40</v>
      </c>
      <c r="C28" s="6" t="s">
        <v>103</v>
      </c>
      <c r="D28" s="1" t="s">
        <v>104</v>
      </c>
      <c r="E28" s="1" t="s">
        <v>57</v>
      </c>
      <c r="F28" s="14">
        <v>39571100</v>
      </c>
      <c r="G28" s="14">
        <v>177884947</v>
      </c>
      <c r="H28" s="14">
        <v>18119707</v>
      </c>
      <c r="I28" s="14">
        <v>1448983501</v>
      </c>
      <c r="J28" s="14">
        <v>124536983</v>
      </c>
      <c r="K28" s="14">
        <v>931057</v>
      </c>
      <c r="L28" s="14">
        <v>32508759</v>
      </c>
      <c r="M28" s="14">
        <v>1418744193</v>
      </c>
      <c r="N28" s="14">
        <v>282011425</v>
      </c>
      <c r="O28" s="14">
        <v>123256495</v>
      </c>
      <c r="P28" s="14">
        <v>59385908</v>
      </c>
      <c r="Q28" s="14">
        <v>34458553</v>
      </c>
      <c r="R28" s="14">
        <v>31492990</v>
      </c>
      <c r="S28" s="14">
        <v>7038201</v>
      </c>
      <c r="T28" s="14">
        <v>22878902</v>
      </c>
      <c r="U28" s="14">
        <v>49676011</v>
      </c>
      <c r="V28" s="14">
        <v>67899866</v>
      </c>
      <c r="W28" s="14">
        <v>31279494</v>
      </c>
      <c r="X28" s="14">
        <v>26919660</v>
      </c>
      <c r="Y28" s="14">
        <v>217518873</v>
      </c>
      <c r="Z28" s="14">
        <v>11019389</v>
      </c>
      <c r="AA28" s="14">
        <v>96988985</v>
      </c>
      <c r="AB28" s="15">
        <v>58607100</v>
      </c>
      <c r="AC28" s="14">
        <v>67967129</v>
      </c>
      <c r="AD28" s="14">
        <v>9672239</v>
      </c>
      <c r="AE28" s="14">
        <v>6556573</v>
      </c>
      <c r="AF28" s="14">
        <v>138194997</v>
      </c>
      <c r="AG28" s="14">
        <v>37722573</v>
      </c>
      <c r="AH28" s="14">
        <v>5626692</v>
      </c>
      <c r="AI28" s="14">
        <v>4770286</v>
      </c>
      <c r="AJ28" s="14">
        <v>34877247</v>
      </c>
      <c r="AK28" s="14">
        <v>119219021</v>
      </c>
      <c r="AL28" s="14">
        <v>19415338</v>
      </c>
      <c r="AM28" s="14">
        <v>56665762</v>
      </c>
      <c r="AN28" s="14">
        <v>48081685</v>
      </c>
      <c r="AO28" s="14">
        <v>350625822</v>
      </c>
    </row>
    <row r="29" spans="1:41">
      <c r="A29" s="1">
        <v>41</v>
      </c>
      <c r="C29" s="1" t="s">
        <v>105</v>
      </c>
      <c r="D29" s="1" t="s">
        <v>106</v>
      </c>
      <c r="E29" s="1" t="s">
        <v>57</v>
      </c>
      <c r="F29" s="14">
        <v>43499632</v>
      </c>
      <c r="G29" s="14">
        <v>185063630</v>
      </c>
      <c r="H29" s="14">
        <v>19143612</v>
      </c>
      <c r="I29" s="14">
        <v>1453297304</v>
      </c>
      <c r="J29" s="14">
        <v>137669707</v>
      </c>
      <c r="K29" s="14">
        <v>939469</v>
      </c>
      <c r="L29" s="14">
        <v>35264291</v>
      </c>
      <c r="M29" s="14">
        <v>1476377903</v>
      </c>
      <c r="N29" s="14">
        <v>293482460</v>
      </c>
      <c r="O29" s="14">
        <v>120624738</v>
      </c>
      <c r="P29" s="14">
        <v>66306062.999999993</v>
      </c>
      <c r="Q29" s="14">
        <v>38875906</v>
      </c>
      <c r="R29" s="14">
        <v>32853228.000000004</v>
      </c>
      <c r="S29" s="14">
        <v>7390914</v>
      </c>
      <c r="T29" s="14">
        <v>23271183</v>
      </c>
      <c r="U29" s="14">
        <v>55077835</v>
      </c>
      <c r="V29" s="14">
        <v>67554088</v>
      </c>
      <c r="W29" s="14">
        <v>33991041</v>
      </c>
      <c r="X29" s="14">
        <v>28335501</v>
      </c>
      <c r="Y29" s="14">
        <v>222748294</v>
      </c>
      <c r="Z29" s="14">
        <v>10847333</v>
      </c>
      <c r="AA29" s="14">
        <v>102552797</v>
      </c>
      <c r="AB29" s="15">
        <v>60409500</v>
      </c>
      <c r="AC29" s="14">
        <v>69286370</v>
      </c>
      <c r="AD29" s="14">
        <v>9525243</v>
      </c>
      <c r="AE29" s="14">
        <v>6871058</v>
      </c>
      <c r="AF29" s="14">
        <v>143662574</v>
      </c>
      <c r="AG29" s="14">
        <v>39190274</v>
      </c>
      <c r="AH29" s="14">
        <v>5837893</v>
      </c>
      <c r="AI29" s="14">
        <v>4920265</v>
      </c>
      <c r="AJ29" s="14">
        <v>36513996</v>
      </c>
      <c r="AK29" s="14">
        <v>127797234</v>
      </c>
      <c r="AL29" s="14">
        <v>21855703</v>
      </c>
      <c r="AM29" s="14">
        <v>58095501</v>
      </c>
      <c r="AN29" s="14">
        <v>48235492</v>
      </c>
      <c r="AO29" s="14">
        <v>362628830</v>
      </c>
    </row>
    <row r="30" spans="1:41">
      <c r="C30" s="1" t="s">
        <v>107</v>
      </c>
      <c r="D30" s="1" t="s">
        <v>108</v>
      </c>
      <c r="E30" s="1" t="s">
        <v>57</v>
      </c>
      <c r="F30" s="14">
        <v>47318793</v>
      </c>
      <c r="G30" s="14">
        <v>191041781</v>
      </c>
      <c r="H30" s="14">
        <v>20103928</v>
      </c>
      <c r="I30" s="14">
        <v>1448589290</v>
      </c>
      <c r="J30" s="14">
        <v>150731402</v>
      </c>
      <c r="K30" s="14">
        <v>942410</v>
      </c>
      <c r="L30" s="14">
        <v>38013581</v>
      </c>
      <c r="M30" s="14">
        <v>1525369019</v>
      </c>
      <c r="N30" s="14">
        <v>303382406</v>
      </c>
      <c r="O30" s="14">
        <v>117662624</v>
      </c>
      <c r="P30" s="14">
        <v>73666361</v>
      </c>
      <c r="Q30" s="14">
        <v>43720419</v>
      </c>
      <c r="R30" s="14">
        <v>34031204</v>
      </c>
      <c r="S30" s="14">
        <v>7703630</v>
      </c>
      <c r="T30" s="14">
        <v>23559606</v>
      </c>
      <c r="U30" s="14">
        <v>60612737</v>
      </c>
      <c r="V30" s="14">
        <v>66773603</v>
      </c>
      <c r="W30" s="14">
        <v>36498281</v>
      </c>
      <c r="X30" s="14">
        <v>29699714</v>
      </c>
      <c r="Y30" s="14">
        <v>226708753</v>
      </c>
      <c r="Z30" s="14">
        <v>10596539</v>
      </c>
      <c r="AA30" s="14">
        <v>107900149</v>
      </c>
      <c r="AB30" s="15">
        <v>62078400</v>
      </c>
      <c r="AC30" s="14">
        <v>70485167</v>
      </c>
      <c r="AD30" s="14">
        <v>9365971</v>
      </c>
      <c r="AE30" s="14">
        <v>7145162</v>
      </c>
      <c r="AF30" s="14">
        <v>148225859</v>
      </c>
      <c r="AG30" s="14">
        <v>40397794</v>
      </c>
      <c r="AH30" s="14">
        <v>6030899</v>
      </c>
      <c r="AI30" s="14">
        <v>4992400</v>
      </c>
      <c r="AJ30" s="14">
        <v>37966371</v>
      </c>
      <c r="AK30" s="14">
        <v>135919460</v>
      </c>
      <c r="AL30" s="14">
        <v>24457714</v>
      </c>
      <c r="AM30" s="14">
        <v>59527309</v>
      </c>
      <c r="AN30" s="14">
        <v>48377925</v>
      </c>
      <c r="AO30" s="14">
        <v>373468491</v>
      </c>
    </row>
    <row r="31" spans="1:41">
      <c r="A31" s="1">
        <v>42</v>
      </c>
      <c r="C31" s="6" t="s">
        <v>109</v>
      </c>
      <c r="D31" s="1" t="s">
        <v>110</v>
      </c>
      <c r="E31" s="1" t="s">
        <v>57</v>
      </c>
      <c r="F31" s="11">
        <v>9.4207962219061105</v>
      </c>
      <c r="G31" s="11">
        <v>5.719882766290727</v>
      </c>
      <c r="H31" s="11">
        <v>10.531898830561735</v>
      </c>
      <c r="I31" s="11">
        <v>29.87826787982053</v>
      </c>
      <c r="J31" s="11">
        <v>2.7142687558468297</v>
      </c>
      <c r="K31" s="11">
        <v>27.063803876317603</v>
      </c>
      <c r="L31" s="11">
        <v>13.617909911102551</v>
      </c>
      <c r="M31" s="11">
        <v>15.795065264790439</v>
      </c>
      <c r="N31" s="11">
        <v>16.135934509763178</v>
      </c>
      <c r="O31" s="11">
        <v>63.304598807001014</v>
      </c>
      <c r="P31" s="11">
        <v>9.8975306137784091</v>
      </c>
      <c r="Q31" s="11">
        <v>3.2039533922623211</v>
      </c>
      <c r="R31" s="11">
        <v>6.4102621409448615</v>
      </c>
      <c r="S31" s="11">
        <v>13.580756032632975</v>
      </c>
      <c r="T31" s="11">
        <v>24.547204823559227</v>
      </c>
      <c r="U31" s="11">
        <v>16.316895752446104</v>
      </c>
      <c r="V31" s="11">
        <v>17.412344473045184</v>
      </c>
      <c r="W31" s="11">
        <v>9.411761398142108</v>
      </c>
      <c r="X31" s="11">
        <v>126.28675111879369</v>
      </c>
      <c r="Y31" s="11">
        <v>81.357243332741788</v>
      </c>
      <c r="Z31" s="11">
        <v>159.1239954588678</v>
      </c>
      <c r="AA31" s="11">
        <v>64.825031038784729</v>
      </c>
      <c r="AB31" s="11">
        <v>106.12712191539642</v>
      </c>
      <c r="AC31" s="11">
        <v>126.60604711629286</v>
      </c>
      <c r="AD31" s="11">
        <v>97.709022387540315</v>
      </c>
      <c r="AE31" s="11">
        <v>87.964076492490094</v>
      </c>
      <c r="AF31" s="11">
        <v>54.054155388436477</v>
      </c>
      <c r="AG31" s="11">
        <v>15.918850553498537</v>
      </c>
      <c r="AH31" s="11">
        <v>148.98846941201751</v>
      </c>
      <c r="AI31" s="11">
        <v>66.816090379225116</v>
      </c>
      <c r="AJ31" s="11">
        <v>22.193342202377554</v>
      </c>
      <c r="AK31" s="11">
        <v>62.314754662139876</v>
      </c>
      <c r="AL31" s="11">
        <v>4.629142020378417</v>
      </c>
      <c r="AM31" s="11">
        <v>43.281792054909367</v>
      </c>
      <c r="AN31" s="11">
        <v>92.914912070359478</v>
      </c>
      <c r="AO31" s="11">
        <v>117.7453949646728</v>
      </c>
    </row>
    <row r="32" spans="1:41">
      <c r="A32" s="1">
        <v>43</v>
      </c>
      <c r="C32" s="6" t="s">
        <v>111</v>
      </c>
      <c r="D32" s="1" t="s">
        <v>112</v>
      </c>
      <c r="E32" s="1" t="s">
        <v>52</v>
      </c>
      <c r="F32" s="14">
        <v>1036.129402274642</v>
      </c>
      <c r="G32" s="14">
        <v>403.89308516693279</v>
      </c>
      <c r="H32" s="14">
        <v>202.97412809835413</v>
      </c>
      <c r="I32" s="14">
        <v>0</v>
      </c>
      <c r="J32" s="14">
        <v>1353.75463857868</v>
      </c>
      <c r="K32" s="14">
        <v>0</v>
      </c>
      <c r="L32" s="14">
        <v>220.92037131114154</v>
      </c>
      <c r="M32" s="14">
        <v>82.631726821306813</v>
      </c>
      <c r="N32" s="14">
        <v>78.113753348748801</v>
      </c>
      <c r="O32" s="14">
        <v>0</v>
      </c>
      <c r="P32" s="14">
        <v>314.81675248209433</v>
      </c>
      <c r="Q32" s="14">
        <v>1198.118964969397</v>
      </c>
      <c r="R32" s="14">
        <v>350.87538567028884</v>
      </c>
      <c r="S32" s="14">
        <v>122.13578348298975</v>
      </c>
      <c r="T32" s="14">
        <v>5.4141760307710332</v>
      </c>
      <c r="U32" s="14">
        <v>219.51595385184498</v>
      </c>
      <c r="V32" s="14">
        <v>31.673742747919952</v>
      </c>
      <c r="W32" s="14">
        <v>288.42457374906644</v>
      </c>
      <c r="X32" s="14">
        <v>0</v>
      </c>
      <c r="Y32" s="14">
        <v>0</v>
      </c>
      <c r="Z32" s="14">
        <v>0</v>
      </c>
      <c r="AA32" s="14">
        <v>0</v>
      </c>
      <c r="AB32" s="14">
        <v>0</v>
      </c>
      <c r="AC32" s="14">
        <v>0</v>
      </c>
      <c r="AD32" s="14">
        <v>0</v>
      </c>
      <c r="AE32" s="14">
        <v>0</v>
      </c>
      <c r="AF32" s="14">
        <v>0</v>
      </c>
      <c r="AG32" s="14">
        <v>82.857140656330017</v>
      </c>
      <c r="AH32" s="14">
        <v>0</v>
      </c>
      <c r="AI32" s="14">
        <v>0</v>
      </c>
      <c r="AJ32" s="14">
        <v>33.289181263858076</v>
      </c>
      <c r="AK32" s="14">
        <v>0</v>
      </c>
      <c r="AL32" s="14">
        <v>830.16827222685572</v>
      </c>
      <c r="AM32" s="14">
        <v>0</v>
      </c>
      <c r="AN32" s="14">
        <v>0</v>
      </c>
      <c r="AO32" s="14">
        <v>0</v>
      </c>
    </row>
    <row r="33" spans="1:41" ht="19" customHeight="1">
      <c r="A33" s="1">
        <v>44</v>
      </c>
      <c r="C33" s="6" t="s">
        <v>113</v>
      </c>
      <c r="D33" s="1" t="s">
        <v>114</v>
      </c>
      <c r="E33" s="1" t="s">
        <v>115</v>
      </c>
      <c r="F33" s="11" t="s">
        <v>646</v>
      </c>
      <c r="G33" s="11" t="s">
        <v>646</v>
      </c>
      <c r="H33" s="11" t="s">
        <v>647</v>
      </c>
      <c r="I33" s="11" t="s">
        <v>648</v>
      </c>
      <c r="J33" s="11" t="s">
        <v>646</v>
      </c>
      <c r="K33" s="11" t="s">
        <v>648</v>
      </c>
      <c r="L33" s="11" t="s">
        <v>646</v>
      </c>
      <c r="M33" s="11" t="s">
        <v>648</v>
      </c>
      <c r="N33" s="11" t="s">
        <v>648</v>
      </c>
      <c r="O33" s="11" t="s">
        <v>648</v>
      </c>
      <c r="P33" s="11" t="s">
        <v>646</v>
      </c>
      <c r="Q33" s="11" t="s">
        <v>646</v>
      </c>
      <c r="R33" s="11" t="s">
        <v>646</v>
      </c>
      <c r="S33" s="11" t="s">
        <v>647</v>
      </c>
      <c r="T33" s="11" t="s">
        <v>648</v>
      </c>
      <c r="U33" s="11" t="s">
        <v>647</v>
      </c>
      <c r="V33" s="11" t="s">
        <v>648</v>
      </c>
      <c r="W33" s="11" t="s">
        <v>646</v>
      </c>
      <c r="X33" s="11" t="s">
        <v>648</v>
      </c>
      <c r="Y33" s="11" t="s">
        <v>648</v>
      </c>
      <c r="Z33" s="11" t="s">
        <v>648</v>
      </c>
      <c r="AA33" s="11" t="s">
        <v>648</v>
      </c>
      <c r="AB33" s="11" t="s">
        <v>648</v>
      </c>
      <c r="AC33" s="11" t="s">
        <v>648</v>
      </c>
      <c r="AD33" s="11" t="s">
        <v>648</v>
      </c>
      <c r="AE33" s="11" t="s">
        <v>648</v>
      </c>
      <c r="AF33" s="11" t="s">
        <v>648</v>
      </c>
      <c r="AG33" s="11" t="s">
        <v>648</v>
      </c>
      <c r="AH33" s="11" t="s">
        <v>648</v>
      </c>
      <c r="AI33" s="11" t="s">
        <v>648</v>
      </c>
      <c r="AJ33" s="11" t="s">
        <v>648</v>
      </c>
      <c r="AK33" s="11" t="s">
        <v>648</v>
      </c>
      <c r="AL33" s="11" t="s">
        <v>646</v>
      </c>
      <c r="AM33" s="11" t="s">
        <v>648</v>
      </c>
      <c r="AN33" s="11" t="s">
        <v>648</v>
      </c>
      <c r="AO33" s="11" t="s">
        <v>648</v>
      </c>
    </row>
    <row r="34" spans="1:41">
      <c r="A34" s="1">
        <v>45</v>
      </c>
      <c r="C34" s="6" t="s">
        <v>116</v>
      </c>
      <c r="D34" s="1" t="s">
        <v>117</v>
      </c>
      <c r="E34" s="1" t="s">
        <v>52</v>
      </c>
      <c r="F34" s="14">
        <v>1619.1431744945241</v>
      </c>
      <c r="G34" s="14">
        <v>662.46979992364822</v>
      </c>
      <c r="H34" s="14">
        <v>358.44769383303583</v>
      </c>
      <c r="I34" s="14">
        <v>24.29106365448029</v>
      </c>
      <c r="J34" s="14">
        <v>2099.7603083756344</v>
      </c>
      <c r="K34" s="14">
        <v>39.601309574924862</v>
      </c>
      <c r="L34" s="14">
        <v>385.60319343133256</v>
      </c>
      <c r="M34" s="14">
        <v>176.35063926908271</v>
      </c>
      <c r="N34" s="14">
        <v>169.51423204086993</v>
      </c>
      <c r="O34" s="14">
        <v>0</v>
      </c>
      <c r="P34" s="14">
        <v>527.6832438873796</v>
      </c>
      <c r="Q34" s="14">
        <v>1864.2589601510615</v>
      </c>
      <c r="R34" s="14">
        <v>582.24564936951595</v>
      </c>
      <c r="S34" s="14">
        <v>236.12651448083977</v>
      </c>
      <c r="T34" s="14">
        <v>59.508292678140393</v>
      </c>
      <c r="U34" s="14">
        <v>383.47808806529173</v>
      </c>
      <c r="V34" s="14">
        <v>99.243163368563074</v>
      </c>
      <c r="W34" s="14">
        <v>487.7477102781927</v>
      </c>
      <c r="X34" s="14">
        <v>0</v>
      </c>
      <c r="Y34" s="14">
        <v>0</v>
      </c>
      <c r="Z34" s="14">
        <v>0</v>
      </c>
      <c r="AA34" s="14">
        <v>0</v>
      </c>
      <c r="AB34" s="14">
        <v>0</v>
      </c>
      <c r="AC34" s="14">
        <v>0</v>
      </c>
      <c r="AD34" s="14">
        <v>0</v>
      </c>
      <c r="AE34" s="14">
        <v>0</v>
      </c>
      <c r="AF34" s="14">
        <v>0</v>
      </c>
      <c r="AG34" s="14">
        <v>176.691725993131</v>
      </c>
      <c r="AH34" s="14">
        <v>0</v>
      </c>
      <c r="AI34" s="14">
        <v>0</v>
      </c>
      <c r="AJ34" s="14">
        <v>101.68757691241683</v>
      </c>
      <c r="AK34" s="14">
        <v>0</v>
      </c>
      <c r="AL34" s="14">
        <v>1307.4914645537949</v>
      </c>
      <c r="AM34" s="14">
        <v>0</v>
      </c>
      <c r="AN34" s="14">
        <v>0</v>
      </c>
      <c r="AO34" s="14">
        <v>0</v>
      </c>
    </row>
    <row r="35" spans="1:41" ht="17" customHeight="1">
      <c r="A35" s="1">
        <v>46</v>
      </c>
      <c r="C35" s="6" t="s">
        <v>118</v>
      </c>
      <c r="D35" s="1" t="s">
        <v>119</v>
      </c>
      <c r="E35" s="1" t="s">
        <v>115</v>
      </c>
      <c r="F35" s="11" t="s">
        <v>646</v>
      </c>
      <c r="G35" s="11" t="s">
        <v>646</v>
      </c>
      <c r="H35" s="11" t="s">
        <v>646</v>
      </c>
      <c r="I35" s="11" t="s">
        <v>648</v>
      </c>
      <c r="J35" s="11" t="s">
        <v>646</v>
      </c>
      <c r="K35" s="11" t="s">
        <v>648</v>
      </c>
      <c r="L35" s="11" t="s">
        <v>646</v>
      </c>
      <c r="M35" s="11" t="s">
        <v>647</v>
      </c>
      <c r="N35" s="11" t="s">
        <v>647</v>
      </c>
      <c r="O35" s="11" t="s">
        <v>648</v>
      </c>
      <c r="P35" s="11" t="s">
        <v>646</v>
      </c>
      <c r="Q35" s="11" t="s">
        <v>646</v>
      </c>
      <c r="R35" s="11" t="s">
        <v>646</v>
      </c>
      <c r="S35" s="11" t="s">
        <v>646</v>
      </c>
      <c r="T35" s="11" t="s">
        <v>648</v>
      </c>
      <c r="U35" s="11" t="s">
        <v>646</v>
      </c>
      <c r="V35" s="11" t="s">
        <v>648</v>
      </c>
      <c r="W35" s="11" t="s">
        <v>646</v>
      </c>
      <c r="X35" s="11" t="s">
        <v>648</v>
      </c>
      <c r="Y35" s="11" t="s">
        <v>648</v>
      </c>
      <c r="Z35" s="11" t="s">
        <v>648</v>
      </c>
      <c r="AA35" s="11" t="s">
        <v>648</v>
      </c>
      <c r="AB35" s="11" t="s">
        <v>648</v>
      </c>
      <c r="AC35" s="11" t="s">
        <v>648</v>
      </c>
      <c r="AD35" s="11" t="s">
        <v>648</v>
      </c>
      <c r="AE35" s="11" t="s">
        <v>648</v>
      </c>
      <c r="AF35" s="11" t="s">
        <v>648</v>
      </c>
      <c r="AG35" s="11" t="s">
        <v>647</v>
      </c>
      <c r="AH35" s="11" t="s">
        <v>648</v>
      </c>
      <c r="AI35" s="11" t="s">
        <v>648</v>
      </c>
      <c r="AJ35" s="11" t="s">
        <v>648</v>
      </c>
      <c r="AK35" s="11" t="s">
        <v>648</v>
      </c>
      <c r="AL35" s="11" t="s">
        <v>646</v>
      </c>
      <c r="AM35" s="11" t="s">
        <v>648</v>
      </c>
      <c r="AN35" s="11" t="s">
        <v>648</v>
      </c>
      <c r="AO35" s="11" t="s">
        <v>648</v>
      </c>
    </row>
    <row r="36" spans="1:41">
      <c r="A36" s="1">
        <v>47</v>
      </c>
      <c r="C36" s="6" t="s">
        <v>120</v>
      </c>
      <c r="D36" s="1" t="s">
        <v>121</v>
      </c>
      <c r="E36" s="1" t="s">
        <v>52</v>
      </c>
      <c r="F36" s="14">
        <v>2859.9160743470934</v>
      </c>
      <c r="G36" s="14">
        <v>1212.7740903033248</v>
      </c>
      <c r="H36" s="14">
        <v>689.32733372992266</v>
      </c>
      <c r="I36" s="14">
        <v>113.99678785727912</v>
      </c>
      <c r="J36" s="14">
        <v>3687.4134005076135</v>
      </c>
      <c r="K36" s="14">
        <v>140.35703735508801</v>
      </c>
      <c r="L36" s="14">
        <v>736.08201999481616</v>
      </c>
      <c r="M36" s="14">
        <v>375.80370935024666</v>
      </c>
      <c r="N36" s="14">
        <v>364.0331995138456</v>
      </c>
      <c r="O36" s="14">
        <v>0</v>
      </c>
      <c r="P36" s="14">
        <v>980.70680251914052</v>
      </c>
      <c r="Q36" s="14">
        <v>3281.9415139992188</v>
      </c>
      <c r="R36" s="14">
        <v>1074.6490310883839</v>
      </c>
      <c r="S36" s="14">
        <v>478.72217275831542</v>
      </c>
      <c r="T36" s="14">
        <v>174.63166913279821</v>
      </c>
      <c r="U36" s="14">
        <v>732.42314292980677</v>
      </c>
      <c r="V36" s="14">
        <v>243.04475084326515</v>
      </c>
      <c r="W36" s="14">
        <v>911.94823160940996</v>
      </c>
      <c r="X36" s="14">
        <v>0</v>
      </c>
      <c r="Y36" s="14">
        <v>0</v>
      </c>
      <c r="Z36" s="14">
        <v>0</v>
      </c>
      <c r="AA36" s="14">
        <v>26.633858971876567</v>
      </c>
      <c r="AB36" s="14">
        <v>0</v>
      </c>
      <c r="AC36" s="14">
        <v>0</v>
      </c>
      <c r="AD36" s="14">
        <v>0</v>
      </c>
      <c r="AE36" s="14">
        <v>0</v>
      </c>
      <c r="AF36" s="14">
        <v>38.171227189768132</v>
      </c>
      <c r="AG36" s="14">
        <v>376.39097170991238</v>
      </c>
      <c r="AH36" s="14">
        <v>0</v>
      </c>
      <c r="AI36" s="14">
        <v>58.353478934159227</v>
      </c>
      <c r="AJ36" s="14">
        <v>247.25339329268294</v>
      </c>
      <c r="AK36" s="14">
        <v>38.651406226386577</v>
      </c>
      <c r="AL36" s="14">
        <v>2323.333130275229</v>
      </c>
      <c r="AM36" s="14">
        <v>58.778695282785861</v>
      </c>
      <c r="AN36" s="14">
        <v>0</v>
      </c>
      <c r="AO36" s="14">
        <v>0</v>
      </c>
    </row>
    <row r="37" spans="1:41" ht="18" customHeight="1">
      <c r="A37" s="1">
        <v>48</v>
      </c>
      <c r="C37" s="6" t="s">
        <v>122</v>
      </c>
      <c r="D37" s="1" t="s">
        <v>123</v>
      </c>
      <c r="E37" s="1" t="s">
        <v>115</v>
      </c>
      <c r="F37" s="11" t="s">
        <v>646</v>
      </c>
      <c r="G37" s="11" t="s">
        <v>646</v>
      </c>
      <c r="H37" s="11" t="s">
        <v>646</v>
      </c>
      <c r="I37" s="11" t="s">
        <v>647</v>
      </c>
      <c r="J37" s="11" t="s">
        <v>646</v>
      </c>
      <c r="K37" s="11" t="s">
        <v>647</v>
      </c>
      <c r="L37" s="11" t="s">
        <v>646</v>
      </c>
      <c r="M37" s="11" t="s">
        <v>646</v>
      </c>
      <c r="N37" s="11" t="s">
        <v>646</v>
      </c>
      <c r="O37" s="11" t="s">
        <v>648</v>
      </c>
      <c r="P37" s="11" t="s">
        <v>646</v>
      </c>
      <c r="Q37" s="11" t="s">
        <v>646</v>
      </c>
      <c r="R37" s="11" t="s">
        <v>646</v>
      </c>
      <c r="S37" s="11" t="s">
        <v>646</v>
      </c>
      <c r="T37" s="11" t="s">
        <v>647</v>
      </c>
      <c r="U37" s="11" t="s">
        <v>646</v>
      </c>
      <c r="V37" s="11" t="s">
        <v>646</v>
      </c>
      <c r="W37" s="11" t="s">
        <v>646</v>
      </c>
      <c r="X37" s="11" t="s">
        <v>648</v>
      </c>
      <c r="Y37" s="11" t="s">
        <v>648</v>
      </c>
      <c r="Z37" s="11" t="s">
        <v>648</v>
      </c>
      <c r="AA37" s="11" t="s">
        <v>648</v>
      </c>
      <c r="AB37" s="11" t="s">
        <v>648</v>
      </c>
      <c r="AC37" s="11" t="s">
        <v>648</v>
      </c>
      <c r="AD37" s="11" t="s">
        <v>648</v>
      </c>
      <c r="AE37" s="11" t="s">
        <v>648</v>
      </c>
      <c r="AF37" s="11" t="s">
        <v>648</v>
      </c>
      <c r="AG37" s="11" t="s">
        <v>646</v>
      </c>
      <c r="AH37" s="11" t="s">
        <v>648</v>
      </c>
      <c r="AI37" s="11" t="s">
        <v>648</v>
      </c>
      <c r="AJ37" s="11" t="s">
        <v>646</v>
      </c>
      <c r="AK37" s="11" t="s">
        <v>648</v>
      </c>
      <c r="AL37" s="11" t="s">
        <v>646</v>
      </c>
      <c r="AM37" s="11" t="s">
        <v>648</v>
      </c>
      <c r="AN37" s="11" t="s">
        <v>648</v>
      </c>
      <c r="AO37" s="11" t="s">
        <v>648</v>
      </c>
    </row>
    <row r="38" spans="1:41">
      <c r="A38" s="1">
        <v>49</v>
      </c>
      <c r="B38" s="1" t="s">
        <v>124</v>
      </c>
      <c r="C38" s="6" t="s">
        <v>3188</v>
      </c>
      <c r="D38" s="1" t="s">
        <v>125</v>
      </c>
      <c r="E38" s="1" t="s">
        <v>57</v>
      </c>
      <c r="F38" s="11">
        <v>0.62</v>
      </c>
      <c r="G38" s="11">
        <v>1.3</v>
      </c>
      <c r="H38" s="11" t="s">
        <v>126</v>
      </c>
      <c r="I38" s="11">
        <v>9.1999999999999993</v>
      </c>
      <c r="J38" s="11">
        <v>0.10199999999999999</v>
      </c>
      <c r="K38" s="11">
        <v>3.2</v>
      </c>
      <c r="L38" s="13">
        <v>0.14000000000000001</v>
      </c>
      <c r="M38" s="13">
        <v>3.3</v>
      </c>
      <c r="N38" s="11">
        <v>1.04</v>
      </c>
      <c r="O38" s="11">
        <v>14.26</v>
      </c>
      <c r="P38" s="11">
        <v>0.1</v>
      </c>
      <c r="Q38" s="11">
        <v>0.17</v>
      </c>
      <c r="R38" s="11">
        <v>1.5</v>
      </c>
      <c r="S38" s="13">
        <v>1</v>
      </c>
      <c r="T38" s="11" t="s">
        <v>126</v>
      </c>
      <c r="U38" s="11" t="s">
        <v>126</v>
      </c>
      <c r="V38" s="11">
        <v>1.17</v>
      </c>
      <c r="W38" s="13">
        <v>0.4</v>
      </c>
      <c r="X38" s="13">
        <v>16.28</v>
      </c>
      <c r="Y38" s="10">
        <v>7.1</v>
      </c>
      <c r="Z38" s="13">
        <v>45.2</v>
      </c>
      <c r="AA38" s="17" t="s">
        <v>126</v>
      </c>
      <c r="AB38" s="18">
        <v>28.81</v>
      </c>
      <c r="AC38" s="13">
        <v>23.85</v>
      </c>
      <c r="AD38" s="13">
        <v>23.52</v>
      </c>
      <c r="AE38" s="17">
        <v>13.4</v>
      </c>
      <c r="AF38" s="17" t="s">
        <v>126</v>
      </c>
      <c r="AG38" s="17" t="s">
        <v>126</v>
      </c>
      <c r="AH38" s="10" t="s">
        <v>126</v>
      </c>
      <c r="AI38" s="10">
        <v>12.2</v>
      </c>
      <c r="AJ38" s="13">
        <v>4</v>
      </c>
      <c r="AK38" s="10">
        <v>2.8</v>
      </c>
      <c r="AL38" s="10">
        <v>0.2</v>
      </c>
      <c r="AM38" s="17" t="s">
        <v>127</v>
      </c>
      <c r="AN38" s="18">
        <v>31.87</v>
      </c>
      <c r="AO38" s="19" t="s">
        <v>126</v>
      </c>
    </row>
    <row r="39" spans="1:41">
      <c r="A39" s="1">
        <v>50</v>
      </c>
      <c r="C39" s="6" t="s">
        <v>128</v>
      </c>
      <c r="D39" s="1" t="s">
        <v>129</v>
      </c>
      <c r="E39" s="1" t="s">
        <v>57</v>
      </c>
      <c r="F39" s="11">
        <v>1.94</v>
      </c>
      <c r="G39" s="11">
        <v>3.5599999999999996</v>
      </c>
      <c r="H39" s="11">
        <v>2.27</v>
      </c>
      <c r="I39" s="11">
        <v>14.559999999999999</v>
      </c>
      <c r="J39" s="11">
        <v>0.25</v>
      </c>
      <c r="K39" s="11">
        <v>4.3</v>
      </c>
      <c r="L39" s="11">
        <v>0.85000000000000009</v>
      </c>
      <c r="M39" s="11">
        <v>6.5</v>
      </c>
      <c r="N39" s="11">
        <v>2.04</v>
      </c>
      <c r="O39" s="11">
        <v>21.400000000000002</v>
      </c>
      <c r="P39" s="11">
        <v>1.81</v>
      </c>
      <c r="Q39" s="11">
        <v>0.3</v>
      </c>
      <c r="R39" s="11">
        <v>2.1</v>
      </c>
      <c r="S39" s="11">
        <v>3.7</v>
      </c>
      <c r="T39" s="11">
        <v>4.92</v>
      </c>
      <c r="U39" s="11">
        <v>2.8000000000000003</v>
      </c>
      <c r="V39" s="11">
        <v>2.98</v>
      </c>
      <c r="W39" s="11">
        <v>1.9700000000000002</v>
      </c>
      <c r="X39" s="11">
        <v>38.51</v>
      </c>
      <c r="Y39" s="11">
        <v>17.600000000000001</v>
      </c>
      <c r="Z39" s="11">
        <v>67.2</v>
      </c>
      <c r="AA39" s="11">
        <v>28.3</v>
      </c>
      <c r="AB39" s="18">
        <v>36.479999999999997</v>
      </c>
      <c r="AC39" s="11">
        <v>33.809999999999995</v>
      </c>
      <c r="AD39" s="11">
        <v>34.08</v>
      </c>
      <c r="AE39" s="11">
        <v>24.689999999999998</v>
      </c>
      <c r="AF39" s="13">
        <v>19.600000000000001</v>
      </c>
      <c r="AG39" s="11">
        <v>6.2</v>
      </c>
      <c r="AH39" s="10">
        <v>40.700000000000003</v>
      </c>
      <c r="AI39" s="11">
        <v>20.48</v>
      </c>
      <c r="AJ39" s="11">
        <v>9.2000000000000011</v>
      </c>
      <c r="AK39" s="11">
        <v>11.530000000000001</v>
      </c>
      <c r="AL39" s="11">
        <v>0.59</v>
      </c>
      <c r="AM39" s="11">
        <v>7.58</v>
      </c>
      <c r="AN39" s="11">
        <v>39.61</v>
      </c>
      <c r="AO39" s="11">
        <v>24.2</v>
      </c>
    </row>
    <row r="40" spans="1:41" ht="16" customHeight="1">
      <c r="A40" s="1">
        <v>51</v>
      </c>
      <c r="C40" s="6" t="s">
        <v>3189</v>
      </c>
      <c r="D40" s="1" t="s">
        <v>130</v>
      </c>
      <c r="E40" s="1" t="s">
        <v>57</v>
      </c>
      <c r="F40" s="11">
        <v>7.15</v>
      </c>
      <c r="G40" s="11">
        <v>10.8</v>
      </c>
      <c r="H40" s="11" t="s">
        <v>126</v>
      </c>
      <c r="I40" s="11">
        <v>37.799999999999997</v>
      </c>
      <c r="J40" s="11">
        <v>3.27</v>
      </c>
      <c r="K40" s="11">
        <v>4.7</v>
      </c>
      <c r="L40" s="13">
        <v>1.9</v>
      </c>
      <c r="M40" s="13">
        <v>13.3</v>
      </c>
      <c r="N40" s="11">
        <v>5.39</v>
      </c>
      <c r="O40" s="11">
        <v>28.62</v>
      </c>
      <c r="P40" s="11">
        <v>1.2</v>
      </c>
      <c r="Q40" s="11">
        <v>3.8</v>
      </c>
      <c r="R40" s="11">
        <v>5</v>
      </c>
      <c r="S40" s="13">
        <v>7</v>
      </c>
      <c r="T40" s="11" t="s">
        <v>126</v>
      </c>
      <c r="U40" s="11" t="s">
        <v>126</v>
      </c>
      <c r="V40" s="11">
        <v>10.47</v>
      </c>
      <c r="W40" s="13">
        <v>5.5</v>
      </c>
      <c r="X40" s="13">
        <v>38.29</v>
      </c>
      <c r="Y40" s="10">
        <v>40.9</v>
      </c>
      <c r="Z40" s="13">
        <v>100.7</v>
      </c>
      <c r="AA40" s="17" t="s">
        <v>126</v>
      </c>
      <c r="AB40" s="18">
        <v>53.15</v>
      </c>
      <c r="AC40" s="13">
        <v>36.64</v>
      </c>
      <c r="AD40" s="10">
        <v>60.8</v>
      </c>
      <c r="AE40" s="17">
        <v>27.7</v>
      </c>
      <c r="AF40" s="17" t="s">
        <v>126</v>
      </c>
      <c r="AG40" s="17" t="s">
        <v>126</v>
      </c>
      <c r="AH40" s="10" t="s">
        <v>126</v>
      </c>
      <c r="AI40" s="10">
        <v>26</v>
      </c>
      <c r="AJ40" s="13">
        <v>7.7</v>
      </c>
      <c r="AK40" s="10">
        <v>27.8</v>
      </c>
      <c r="AL40" s="10">
        <v>4.3</v>
      </c>
      <c r="AM40" s="17" t="s">
        <v>131</v>
      </c>
      <c r="AN40" s="18">
        <v>57.37</v>
      </c>
      <c r="AO40" s="19" t="s">
        <v>126</v>
      </c>
    </row>
    <row r="41" spans="1:41">
      <c r="A41" s="1">
        <v>52</v>
      </c>
      <c r="B41" s="6" t="s">
        <v>132</v>
      </c>
      <c r="C41" s="1" t="s">
        <v>3190</v>
      </c>
      <c r="D41" s="1" t="s">
        <v>133</v>
      </c>
      <c r="E41" s="1" t="s">
        <v>134</v>
      </c>
      <c r="F41" s="11" t="s">
        <v>649</v>
      </c>
      <c r="G41" s="11" t="s">
        <v>650</v>
      </c>
      <c r="H41" s="11" t="s">
        <v>649</v>
      </c>
      <c r="I41" s="11" t="s">
        <v>650</v>
      </c>
      <c r="J41" s="11" t="s">
        <v>649</v>
      </c>
      <c r="K41" s="11" t="s">
        <v>649</v>
      </c>
      <c r="L41" s="13" t="s">
        <v>649</v>
      </c>
      <c r="M41" s="13" t="s">
        <v>650</v>
      </c>
      <c r="N41" s="11" t="s">
        <v>649</v>
      </c>
      <c r="O41" s="11" t="s">
        <v>650</v>
      </c>
      <c r="P41" s="11" t="s">
        <v>649</v>
      </c>
      <c r="Q41" s="11" t="s">
        <v>649</v>
      </c>
      <c r="R41" s="11" t="s">
        <v>650</v>
      </c>
      <c r="S41" s="13" t="s">
        <v>649</v>
      </c>
      <c r="T41" s="11" t="s">
        <v>649</v>
      </c>
      <c r="U41" s="11" t="s">
        <v>649</v>
      </c>
      <c r="V41" s="11" t="s">
        <v>649</v>
      </c>
      <c r="W41" s="13" t="s">
        <v>649</v>
      </c>
      <c r="X41" s="13" t="s">
        <v>650</v>
      </c>
      <c r="Y41" s="13" t="s">
        <v>649</v>
      </c>
      <c r="Z41" s="13" t="s">
        <v>650</v>
      </c>
      <c r="AA41" s="13" t="s">
        <v>650</v>
      </c>
      <c r="AB41" s="13" t="s">
        <v>650</v>
      </c>
      <c r="AC41" s="13" t="s">
        <v>649</v>
      </c>
      <c r="AD41" s="13" t="s">
        <v>650</v>
      </c>
      <c r="AE41" s="13" t="s">
        <v>650</v>
      </c>
      <c r="AF41" s="13" t="s">
        <v>650</v>
      </c>
      <c r="AG41" s="13" t="s">
        <v>650</v>
      </c>
      <c r="AH41" s="13" t="s">
        <v>649</v>
      </c>
      <c r="AI41" s="13" t="s">
        <v>650</v>
      </c>
      <c r="AJ41" s="13" t="s">
        <v>650</v>
      </c>
      <c r="AK41" s="13" t="s">
        <v>649</v>
      </c>
      <c r="AL41" s="13" t="s">
        <v>649</v>
      </c>
      <c r="AM41" s="13" t="s">
        <v>649</v>
      </c>
      <c r="AN41" s="13" t="s">
        <v>650</v>
      </c>
      <c r="AO41" s="13" t="s">
        <v>649</v>
      </c>
    </row>
    <row r="42" spans="1:41">
      <c r="A42" s="1">
        <v>53</v>
      </c>
      <c r="C42" s="6" t="s">
        <v>135</v>
      </c>
      <c r="D42" s="1" t="s">
        <v>136</v>
      </c>
      <c r="E42" s="1" t="s">
        <v>52</v>
      </c>
      <c r="F42" s="14" t="s">
        <v>126</v>
      </c>
      <c r="G42" s="14">
        <v>21</v>
      </c>
      <c r="H42" s="14">
        <v>16</v>
      </c>
      <c r="I42" s="14">
        <v>43</v>
      </c>
      <c r="J42" s="14">
        <v>18</v>
      </c>
      <c r="K42" s="14" t="s">
        <v>126</v>
      </c>
      <c r="L42" s="15">
        <v>26.3</v>
      </c>
      <c r="M42" s="15">
        <v>17</v>
      </c>
      <c r="N42" s="14">
        <v>56</v>
      </c>
      <c r="O42" s="14">
        <v>19.600000000000001</v>
      </c>
      <c r="P42" s="14">
        <v>33.44</v>
      </c>
      <c r="Q42" s="14">
        <v>44</v>
      </c>
      <c r="R42" s="14">
        <v>25</v>
      </c>
      <c r="S42" s="15">
        <v>40</v>
      </c>
      <c r="T42" s="14">
        <v>34</v>
      </c>
      <c r="U42" s="14">
        <v>0</v>
      </c>
      <c r="V42" s="14">
        <v>41</v>
      </c>
      <c r="W42" s="15">
        <v>25</v>
      </c>
      <c r="X42" s="15">
        <v>38.07</v>
      </c>
      <c r="Y42" s="15">
        <v>36.25</v>
      </c>
      <c r="Z42" s="15">
        <v>60.92</v>
      </c>
      <c r="AA42" s="20" t="s">
        <v>126</v>
      </c>
      <c r="AB42" s="20">
        <v>44.07</v>
      </c>
      <c r="AC42" s="15">
        <v>43</v>
      </c>
      <c r="AD42" s="15">
        <v>54.31</v>
      </c>
      <c r="AE42" s="20" t="s">
        <v>126</v>
      </c>
      <c r="AF42" s="20">
        <v>35.9</v>
      </c>
      <c r="AG42" s="20">
        <v>40</v>
      </c>
      <c r="AH42" s="15">
        <v>39</v>
      </c>
      <c r="AI42" s="15">
        <v>39</v>
      </c>
      <c r="AJ42" s="15" t="s">
        <v>126</v>
      </c>
      <c r="AK42" s="15">
        <v>56</v>
      </c>
      <c r="AL42" s="15">
        <v>26.4</v>
      </c>
      <c r="AM42" s="20">
        <v>30</v>
      </c>
      <c r="AN42" s="20">
        <v>49.13</v>
      </c>
      <c r="AO42" s="21">
        <v>32.72</v>
      </c>
    </row>
    <row r="43" spans="1:41">
      <c r="A43" s="1">
        <v>54</v>
      </c>
      <c r="C43" s="6" t="s">
        <v>137</v>
      </c>
      <c r="D43" s="1" t="s">
        <v>138</v>
      </c>
      <c r="E43" s="1" t="s">
        <v>139</v>
      </c>
      <c r="F43" s="11">
        <v>2.5006520794087814</v>
      </c>
      <c r="G43" s="11">
        <v>0.50181892804507211</v>
      </c>
      <c r="H43" s="11">
        <v>2.5025051576775716</v>
      </c>
      <c r="I43" s="11">
        <v>1.0381333509052939</v>
      </c>
      <c r="J43" s="11">
        <v>9.3443308550185868</v>
      </c>
      <c r="K43" s="11">
        <v>5.260752688172043</v>
      </c>
      <c r="L43" s="11">
        <v>12.284308903098868</v>
      </c>
      <c r="M43" s="11">
        <v>6.8362255521358578E-2</v>
      </c>
      <c r="N43" s="11">
        <v>4.3611618157382708</v>
      </c>
      <c r="O43" s="11">
        <v>1.8375443649269796</v>
      </c>
      <c r="P43" s="11">
        <v>4.3636243211021331</v>
      </c>
      <c r="Q43" s="11">
        <v>11.339416058394161</v>
      </c>
      <c r="R43" s="11">
        <v>1.0520059435364042</v>
      </c>
      <c r="S43" s="11">
        <v>2.8665036674816626</v>
      </c>
      <c r="T43" s="11">
        <v>3.0611927230275318</v>
      </c>
      <c r="U43" s="11">
        <v>3</v>
      </c>
      <c r="V43" s="11">
        <v>5.0657574796490117</v>
      </c>
      <c r="W43" s="11">
        <v>2.5748862225899876</v>
      </c>
      <c r="X43" s="11">
        <v>2.3064956699616603</v>
      </c>
      <c r="Y43" s="13">
        <v>3.6384602558439547</v>
      </c>
      <c r="Z43" s="11">
        <v>1.3464826288134264</v>
      </c>
      <c r="AA43" s="11">
        <v>1.2438144215636291</v>
      </c>
      <c r="AB43" s="18">
        <v>1.9</v>
      </c>
      <c r="AC43" s="11">
        <v>2.6591017700358881</v>
      </c>
      <c r="AD43" s="11">
        <v>1.8312759626432549</v>
      </c>
      <c r="AE43" s="11">
        <v>2.3582964020130701</v>
      </c>
      <c r="AF43" s="11">
        <v>1.9022818364000729</v>
      </c>
      <c r="AG43" s="11">
        <v>1.4354994681365438</v>
      </c>
      <c r="AH43" s="13">
        <v>3.5</v>
      </c>
      <c r="AI43" s="11">
        <v>2.1946434663937224</v>
      </c>
      <c r="AJ43" s="11">
        <v>1.0309841595775888</v>
      </c>
      <c r="AK43" s="11">
        <v>3.7544267115552619</v>
      </c>
      <c r="AL43" s="13">
        <v>6.0148448043184883</v>
      </c>
      <c r="AM43" s="13">
        <v>4.8242232451093212</v>
      </c>
      <c r="AN43" s="13">
        <v>1.3320652173913043</v>
      </c>
      <c r="AO43" s="13">
        <v>3.9049263173623134</v>
      </c>
    </row>
    <row r="44" spans="1:41" s="22" customFormat="1">
      <c r="B44" s="22" t="s">
        <v>140</v>
      </c>
      <c r="C44" s="22" t="s">
        <v>141</v>
      </c>
      <c r="F44" s="23"/>
      <c r="G44" s="23"/>
      <c r="H44" s="23"/>
      <c r="I44" s="23"/>
      <c r="J44" s="23"/>
      <c r="K44" s="23"/>
      <c r="L44" s="23"/>
      <c r="M44" s="23"/>
      <c r="N44" s="23"/>
      <c r="O44" s="23"/>
      <c r="P44" s="23"/>
      <c r="Q44" s="23"/>
      <c r="R44" s="23"/>
      <c r="S44" s="23"/>
      <c r="T44" s="23"/>
      <c r="U44" s="23"/>
      <c r="V44" s="23"/>
      <c r="W44" s="23"/>
      <c r="X44" s="24"/>
      <c r="Y44" s="24"/>
      <c r="Z44" s="25"/>
      <c r="AA44" s="25"/>
      <c r="AB44" s="25"/>
      <c r="AC44" s="26"/>
      <c r="AD44" s="26"/>
      <c r="AE44" s="25"/>
      <c r="AF44" s="25"/>
      <c r="AG44" s="25"/>
      <c r="AH44" s="26"/>
      <c r="AI44" s="26"/>
      <c r="AJ44" s="25"/>
      <c r="AK44" s="26"/>
      <c r="AL44" s="26"/>
      <c r="AM44" s="25"/>
      <c r="AN44" s="25"/>
      <c r="AO44" s="25"/>
    </row>
    <row r="45" spans="1:41" ht="15" customHeight="1">
      <c r="A45" s="1">
        <v>55</v>
      </c>
      <c r="C45" s="1" t="s">
        <v>142</v>
      </c>
      <c r="D45" s="1" t="s">
        <v>143</v>
      </c>
      <c r="E45" s="1" t="s">
        <v>115</v>
      </c>
      <c r="F45" s="11" t="s">
        <v>146</v>
      </c>
      <c r="G45" s="11" t="s">
        <v>144</v>
      </c>
      <c r="H45" s="11" t="s">
        <v>145</v>
      </c>
      <c r="I45" s="11" t="s">
        <v>145</v>
      </c>
      <c r="J45" s="11" t="s">
        <v>144</v>
      </c>
      <c r="K45" s="11" t="s">
        <v>144</v>
      </c>
      <c r="L45" s="13" t="s">
        <v>144</v>
      </c>
      <c r="M45" s="13" t="s">
        <v>144</v>
      </c>
      <c r="N45" s="11" t="s">
        <v>146</v>
      </c>
      <c r="O45" s="11" t="s">
        <v>145</v>
      </c>
      <c r="P45" s="11" t="s">
        <v>144</v>
      </c>
      <c r="Q45" s="11" t="s">
        <v>145</v>
      </c>
      <c r="R45" s="11" t="s">
        <v>144</v>
      </c>
      <c r="S45" s="13" t="s">
        <v>149</v>
      </c>
      <c r="T45" s="11" t="s">
        <v>145</v>
      </c>
      <c r="U45" s="11" t="s">
        <v>144</v>
      </c>
      <c r="V45" s="11" t="s">
        <v>144</v>
      </c>
      <c r="W45" s="13" t="s">
        <v>146</v>
      </c>
      <c r="X45" s="13" t="s">
        <v>144</v>
      </c>
      <c r="Y45" s="13" t="s">
        <v>144</v>
      </c>
      <c r="Z45" s="13" t="s">
        <v>144</v>
      </c>
      <c r="AA45" s="17" t="s">
        <v>145</v>
      </c>
      <c r="AB45" s="28" t="s">
        <v>144</v>
      </c>
      <c r="AC45" s="10" t="s">
        <v>144</v>
      </c>
      <c r="AD45" s="10" t="s">
        <v>144</v>
      </c>
      <c r="AE45" s="17" t="s">
        <v>144</v>
      </c>
      <c r="AF45" s="17" t="s">
        <v>146</v>
      </c>
      <c r="AG45" s="17" t="s">
        <v>144</v>
      </c>
      <c r="AH45" s="10" t="s">
        <v>144</v>
      </c>
      <c r="AI45" s="10" t="s">
        <v>144</v>
      </c>
      <c r="AJ45" s="13" t="s">
        <v>146</v>
      </c>
      <c r="AK45" s="10" t="s">
        <v>144</v>
      </c>
      <c r="AL45" s="10" t="s">
        <v>145</v>
      </c>
      <c r="AM45" s="17" t="s">
        <v>144</v>
      </c>
      <c r="AN45" s="28" t="s">
        <v>146</v>
      </c>
      <c r="AO45" s="19" t="s">
        <v>144</v>
      </c>
    </row>
    <row r="46" spans="1:41">
      <c r="A46" s="1">
        <v>56</v>
      </c>
      <c r="C46" s="1" t="s">
        <v>147</v>
      </c>
      <c r="D46" s="1" t="s">
        <v>148</v>
      </c>
      <c r="E46" s="1" t="s">
        <v>115</v>
      </c>
      <c r="F46" s="11" t="s">
        <v>146</v>
      </c>
      <c r="G46" s="11" t="s">
        <v>144</v>
      </c>
      <c r="H46" s="11" t="s">
        <v>144</v>
      </c>
      <c r="I46" s="11" t="s">
        <v>145</v>
      </c>
      <c r="J46" s="11" t="s">
        <v>146</v>
      </c>
      <c r="K46" s="11" t="s">
        <v>144</v>
      </c>
      <c r="L46" s="13" t="s">
        <v>144</v>
      </c>
      <c r="M46" s="13" t="s">
        <v>144</v>
      </c>
      <c r="N46" s="11" t="s">
        <v>146</v>
      </c>
      <c r="O46" s="11" t="s">
        <v>146</v>
      </c>
      <c r="P46" s="11" t="s">
        <v>144</v>
      </c>
      <c r="Q46" s="11" t="s">
        <v>144</v>
      </c>
      <c r="R46" s="11" t="s">
        <v>144</v>
      </c>
      <c r="S46" s="13" t="s">
        <v>149</v>
      </c>
      <c r="T46" s="11" t="s">
        <v>145</v>
      </c>
      <c r="U46" s="11" t="s">
        <v>144</v>
      </c>
      <c r="V46" s="11" t="s">
        <v>144</v>
      </c>
      <c r="W46" s="13" t="s">
        <v>146</v>
      </c>
      <c r="X46" s="13" t="s">
        <v>144</v>
      </c>
      <c r="Y46" s="13" t="s">
        <v>144</v>
      </c>
      <c r="Z46" s="13" t="s">
        <v>145</v>
      </c>
      <c r="AA46" s="17" t="s">
        <v>145</v>
      </c>
      <c r="AB46" s="28" t="s">
        <v>144</v>
      </c>
      <c r="AC46" s="10" t="s">
        <v>144</v>
      </c>
      <c r="AD46" s="10" t="s">
        <v>144</v>
      </c>
      <c r="AE46" s="17" t="s">
        <v>145</v>
      </c>
      <c r="AF46" s="17" t="s">
        <v>144</v>
      </c>
      <c r="AG46" s="17" t="s">
        <v>149</v>
      </c>
      <c r="AH46" s="10" t="s">
        <v>144</v>
      </c>
      <c r="AI46" s="10" t="s">
        <v>144</v>
      </c>
      <c r="AJ46" s="13" t="s">
        <v>146</v>
      </c>
      <c r="AK46" s="10" t="s">
        <v>144</v>
      </c>
      <c r="AL46" s="10" t="s">
        <v>146</v>
      </c>
      <c r="AM46" s="17" t="s">
        <v>144</v>
      </c>
      <c r="AN46" s="28" t="s">
        <v>149</v>
      </c>
      <c r="AO46" s="19" t="s">
        <v>145</v>
      </c>
    </row>
    <row r="47" spans="1:41">
      <c r="A47" s="1">
        <v>57</v>
      </c>
      <c r="C47" s="1" t="s">
        <v>150</v>
      </c>
      <c r="D47" s="1" t="s">
        <v>151</v>
      </c>
      <c r="E47" s="1" t="s">
        <v>115</v>
      </c>
      <c r="F47" s="11" t="s">
        <v>146</v>
      </c>
      <c r="G47" s="11" t="s">
        <v>144</v>
      </c>
      <c r="H47" s="11" t="s">
        <v>145</v>
      </c>
      <c r="I47" s="11" t="s">
        <v>145</v>
      </c>
      <c r="J47" s="11" t="s">
        <v>144</v>
      </c>
      <c r="K47" s="11" t="s">
        <v>144</v>
      </c>
      <c r="L47" s="13" t="s">
        <v>144</v>
      </c>
      <c r="M47" s="13" t="s">
        <v>144</v>
      </c>
      <c r="N47" s="11" t="s">
        <v>146</v>
      </c>
      <c r="O47" s="11" t="s">
        <v>146</v>
      </c>
      <c r="P47" s="11" t="s">
        <v>144</v>
      </c>
      <c r="Q47" s="11" t="s">
        <v>145</v>
      </c>
      <c r="R47" s="11" t="s">
        <v>144</v>
      </c>
      <c r="S47" s="13" t="s">
        <v>149</v>
      </c>
      <c r="T47" s="11" t="s">
        <v>145</v>
      </c>
      <c r="U47" s="11" t="s">
        <v>144</v>
      </c>
      <c r="V47" s="11" t="s">
        <v>144</v>
      </c>
      <c r="W47" s="13" t="s">
        <v>146</v>
      </c>
      <c r="X47" s="13" t="s">
        <v>144</v>
      </c>
      <c r="Y47" s="13" t="s">
        <v>144</v>
      </c>
      <c r="Z47" s="13" t="s">
        <v>144</v>
      </c>
      <c r="AA47" s="17" t="s">
        <v>145</v>
      </c>
      <c r="AB47" s="28" t="s">
        <v>144</v>
      </c>
      <c r="AC47" s="10" t="s">
        <v>144</v>
      </c>
      <c r="AD47" s="10" t="s">
        <v>144</v>
      </c>
      <c r="AE47" s="17" t="s">
        <v>144</v>
      </c>
      <c r="AF47" s="17" t="s">
        <v>144</v>
      </c>
      <c r="AG47" s="17" t="s">
        <v>149</v>
      </c>
      <c r="AH47" s="10" t="s">
        <v>144</v>
      </c>
      <c r="AI47" s="10" t="s">
        <v>144</v>
      </c>
      <c r="AJ47" s="13" t="s">
        <v>146</v>
      </c>
      <c r="AK47" s="10" t="s">
        <v>144</v>
      </c>
      <c r="AL47" s="10" t="s">
        <v>146</v>
      </c>
      <c r="AM47" s="17" t="s">
        <v>144</v>
      </c>
      <c r="AN47" s="28" t="s">
        <v>144</v>
      </c>
      <c r="AO47" s="19" t="s">
        <v>144</v>
      </c>
    </row>
    <row r="48" spans="1:41">
      <c r="A48" s="1">
        <v>58</v>
      </c>
      <c r="C48" s="1" t="s">
        <v>152</v>
      </c>
      <c r="D48" s="1" t="s">
        <v>153</v>
      </c>
      <c r="E48" s="1" t="s">
        <v>115</v>
      </c>
      <c r="F48" s="11" t="s">
        <v>146</v>
      </c>
      <c r="G48" s="11" t="s">
        <v>144</v>
      </c>
      <c r="H48" s="11" t="s">
        <v>145</v>
      </c>
      <c r="I48" s="11" t="s">
        <v>145</v>
      </c>
      <c r="J48" s="11" t="s">
        <v>144</v>
      </c>
      <c r="K48" s="11" t="s">
        <v>144</v>
      </c>
      <c r="L48" s="13" t="s">
        <v>144</v>
      </c>
      <c r="M48" s="13" t="s">
        <v>144</v>
      </c>
      <c r="N48" s="11" t="s">
        <v>146</v>
      </c>
      <c r="O48" s="11" t="s">
        <v>146</v>
      </c>
      <c r="P48" s="11" t="s">
        <v>144</v>
      </c>
      <c r="Q48" s="11" t="s">
        <v>145</v>
      </c>
      <c r="R48" s="11" t="s">
        <v>144</v>
      </c>
      <c r="S48" s="13" t="s">
        <v>149</v>
      </c>
      <c r="T48" s="11" t="s">
        <v>145</v>
      </c>
      <c r="U48" s="11" t="s">
        <v>144</v>
      </c>
      <c r="V48" s="11" t="s">
        <v>144</v>
      </c>
      <c r="W48" s="13" t="s">
        <v>146</v>
      </c>
      <c r="X48" s="13" t="s">
        <v>144</v>
      </c>
      <c r="Y48" s="13" t="s">
        <v>144</v>
      </c>
      <c r="Z48" s="13" t="s">
        <v>144</v>
      </c>
      <c r="AA48" s="17" t="s">
        <v>145</v>
      </c>
      <c r="AB48" s="28" t="s">
        <v>144</v>
      </c>
      <c r="AC48" s="10" t="s">
        <v>144</v>
      </c>
      <c r="AD48" s="10" t="s">
        <v>144</v>
      </c>
      <c r="AE48" s="17" t="s">
        <v>144</v>
      </c>
      <c r="AF48" s="17" t="s">
        <v>144</v>
      </c>
      <c r="AG48" s="17" t="s">
        <v>149</v>
      </c>
      <c r="AH48" s="10" t="s">
        <v>144</v>
      </c>
      <c r="AI48" s="10" t="s">
        <v>144</v>
      </c>
      <c r="AJ48" s="13" t="s">
        <v>146</v>
      </c>
      <c r="AK48" s="10" t="s">
        <v>145</v>
      </c>
      <c r="AL48" s="10" t="s">
        <v>145</v>
      </c>
      <c r="AM48" s="17" t="s">
        <v>144</v>
      </c>
      <c r="AN48" s="28" t="s">
        <v>144</v>
      </c>
      <c r="AO48" s="19" t="s">
        <v>144</v>
      </c>
    </row>
    <row r="49" spans="1:41">
      <c r="A49" s="1">
        <v>59</v>
      </c>
      <c r="C49" s="1" t="s">
        <v>154</v>
      </c>
      <c r="D49" s="1" t="s">
        <v>155</v>
      </c>
      <c r="E49" s="1" t="s">
        <v>115</v>
      </c>
      <c r="F49" s="11" t="s">
        <v>146</v>
      </c>
      <c r="G49" s="11" t="s">
        <v>144</v>
      </c>
      <c r="H49" s="11" t="s">
        <v>144</v>
      </c>
      <c r="I49" s="11" t="s">
        <v>149</v>
      </c>
      <c r="J49" s="11" t="s">
        <v>144</v>
      </c>
      <c r="K49" s="11" t="s">
        <v>144</v>
      </c>
      <c r="L49" s="13" t="s">
        <v>144</v>
      </c>
      <c r="M49" s="13" t="s">
        <v>144</v>
      </c>
      <c r="N49" s="11" t="s">
        <v>146</v>
      </c>
      <c r="O49" s="11" t="s">
        <v>146</v>
      </c>
      <c r="P49" s="11" t="s">
        <v>144</v>
      </c>
      <c r="Q49" s="13" t="s">
        <v>146</v>
      </c>
      <c r="R49" s="11" t="s">
        <v>144</v>
      </c>
      <c r="S49" s="13" t="s">
        <v>149</v>
      </c>
      <c r="T49" s="11" t="s">
        <v>145</v>
      </c>
      <c r="U49" s="11" t="s">
        <v>144</v>
      </c>
      <c r="V49" s="11" t="s">
        <v>144</v>
      </c>
      <c r="W49" s="13" t="s">
        <v>146</v>
      </c>
      <c r="X49" s="13" t="s">
        <v>144</v>
      </c>
      <c r="Y49" s="13" t="s">
        <v>144</v>
      </c>
      <c r="Z49" s="13" t="s">
        <v>144</v>
      </c>
      <c r="AA49" s="17" t="s">
        <v>146</v>
      </c>
      <c r="AB49" s="28" t="s">
        <v>144</v>
      </c>
      <c r="AC49" s="10" t="s">
        <v>144</v>
      </c>
      <c r="AD49" s="10" t="s">
        <v>144</v>
      </c>
      <c r="AE49" s="17" t="s">
        <v>144</v>
      </c>
      <c r="AF49" s="17" t="s">
        <v>144</v>
      </c>
      <c r="AG49" s="17" t="s">
        <v>144</v>
      </c>
      <c r="AH49" s="10" t="s">
        <v>144</v>
      </c>
      <c r="AI49" s="10" t="s">
        <v>144</v>
      </c>
      <c r="AJ49" s="13" t="s">
        <v>144</v>
      </c>
      <c r="AK49" s="10" t="s">
        <v>144</v>
      </c>
      <c r="AL49" s="10" t="s">
        <v>145</v>
      </c>
      <c r="AM49" s="17" t="s">
        <v>144</v>
      </c>
      <c r="AN49" s="28" t="s">
        <v>144</v>
      </c>
      <c r="AO49" s="19" t="s">
        <v>144</v>
      </c>
    </row>
    <row r="50" spans="1:41" s="22" customFormat="1">
      <c r="C50" s="22" t="s">
        <v>156</v>
      </c>
      <c r="F50" s="23"/>
      <c r="G50" s="23"/>
      <c r="H50" s="23"/>
      <c r="I50" s="23"/>
      <c r="J50" s="23"/>
      <c r="K50" s="23"/>
      <c r="L50" s="23"/>
      <c r="M50" s="23"/>
      <c r="N50" s="23"/>
      <c r="O50" s="23"/>
      <c r="P50" s="23"/>
      <c r="Q50" s="23"/>
      <c r="R50" s="23"/>
      <c r="S50" s="23"/>
      <c r="T50" s="23"/>
      <c r="U50" s="23"/>
      <c r="V50" s="23"/>
      <c r="W50" s="23"/>
      <c r="X50" s="24"/>
      <c r="Y50" s="24"/>
      <c r="Z50" s="25"/>
      <c r="AA50" s="29"/>
      <c r="AB50" s="29"/>
      <c r="AC50" s="26"/>
      <c r="AD50" s="26"/>
      <c r="AE50" s="29"/>
      <c r="AF50" s="29"/>
      <c r="AG50" s="29"/>
      <c r="AH50" s="26"/>
      <c r="AI50" s="26"/>
      <c r="AJ50" s="25"/>
      <c r="AK50" s="26"/>
      <c r="AL50" s="26"/>
      <c r="AM50" s="29"/>
      <c r="AN50" s="29"/>
      <c r="AO50" s="30"/>
    </row>
    <row r="51" spans="1:41" ht="15" customHeight="1">
      <c r="A51" s="1">
        <v>60</v>
      </c>
      <c r="C51" s="1" t="s">
        <v>142</v>
      </c>
      <c r="D51" s="1" t="s">
        <v>157</v>
      </c>
      <c r="E51" s="1" t="s">
        <v>115</v>
      </c>
      <c r="F51" s="11" t="s">
        <v>145</v>
      </c>
      <c r="G51" s="11" t="s">
        <v>146</v>
      </c>
      <c r="H51" s="11" t="s">
        <v>145</v>
      </c>
      <c r="I51" s="11" t="s">
        <v>145</v>
      </c>
      <c r="J51" s="11" t="s">
        <v>145</v>
      </c>
      <c r="K51" s="11" t="s">
        <v>144</v>
      </c>
      <c r="L51" s="13" t="s">
        <v>146</v>
      </c>
      <c r="M51" s="13" t="s">
        <v>146</v>
      </c>
      <c r="N51" s="11" t="s">
        <v>146</v>
      </c>
      <c r="O51" s="11" t="s">
        <v>144</v>
      </c>
      <c r="P51" s="11" t="s">
        <v>144</v>
      </c>
      <c r="Q51" s="11" t="s">
        <v>146</v>
      </c>
      <c r="R51" s="11" t="s">
        <v>144</v>
      </c>
      <c r="S51" s="13" t="s">
        <v>145</v>
      </c>
      <c r="T51" s="11" t="s">
        <v>145</v>
      </c>
      <c r="U51" s="11" t="s">
        <v>144</v>
      </c>
      <c r="V51" s="11" t="s">
        <v>144</v>
      </c>
      <c r="W51" s="13" t="s">
        <v>146</v>
      </c>
      <c r="X51" s="13" t="s">
        <v>144</v>
      </c>
      <c r="Y51" s="13" t="s">
        <v>144</v>
      </c>
      <c r="Z51" s="13" t="s">
        <v>146</v>
      </c>
      <c r="AA51" s="17" t="s">
        <v>146</v>
      </c>
      <c r="AB51" s="17" t="s">
        <v>144</v>
      </c>
      <c r="AC51" s="10" t="s">
        <v>144</v>
      </c>
      <c r="AD51" s="10" t="s">
        <v>146</v>
      </c>
      <c r="AE51" s="17" t="s">
        <v>146</v>
      </c>
      <c r="AF51" s="17" t="s">
        <v>146</v>
      </c>
      <c r="AG51" s="17" t="s">
        <v>146</v>
      </c>
      <c r="AH51" s="10" t="s">
        <v>144</v>
      </c>
      <c r="AI51" s="10" t="s">
        <v>144</v>
      </c>
      <c r="AJ51" s="13" t="s">
        <v>144</v>
      </c>
      <c r="AK51" s="10" t="s">
        <v>144</v>
      </c>
      <c r="AL51" s="10" t="s">
        <v>146</v>
      </c>
      <c r="AM51" s="17" t="s">
        <v>144</v>
      </c>
      <c r="AN51" s="28" t="s">
        <v>146</v>
      </c>
      <c r="AO51" s="19" t="s">
        <v>144</v>
      </c>
    </row>
    <row r="52" spans="1:41">
      <c r="A52" s="1">
        <v>61</v>
      </c>
      <c r="C52" s="1" t="s">
        <v>147</v>
      </c>
      <c r="D52" s="1" t="s">
        <v>158</v>
      </c>
      <c r="E52" s="1" t="s">
        <v>115</v>
      </c>
      <c r="F52" s="11" t="s">
        <v>146</v>
      </c>
      <c r="G52" s="11" t="s">
        <v>146</v>
      </c>
      <c r="H52" s="11" t="s">
        <v>146</v>
      </c>
      <c r="I52" s="11" t="s">
        <v>145</v>
      </c>
      <c r="J52" s="11" t="s">
        <v>146</v>
      </c>
      <c r="K52" s="11" t="s">
        <v>144</v>
      </c>
      <c r="L52" s="13" t="s">
        <v>146</v>
      </c>
      <c r="M52" s="13" t="s">
        <v>146</v>
      </c>
      <c r="N52" s="11" t="s">
        <v>149</v>
      </c>
      <c r="O52" s="11" t="s">
        <v>144</v>
      </c>
      <c r="P52" s="11" t="s">
        <v>144</v>
      </c>
      <c r="Q52" s="11" t="s">
        <v>146</v>
      </c>
      <c r="R52" s="11" t="s">
        <v>149</v>
      </c>
      <c r="S52" s="13" t="s">
        <v>149</v>
      </c>
      <c r="T52" s="11" t="s">
        <v>144</v>
      </c>
      <c r="U52" s="11" t="s">
        <v>146</v>
      </c>
      <c r="V52" s="11" t="s">
        <v>144</v>
      </c>
      <c r="W52" s="13" t="s">
        <v>146</v>
      </c>
      <c r="X52" s="13" t="s">
        <v>144</v>
      </c>
      <c r="Y52" s="13" t="s">
        <v>144</v>
      </c>
      <c r="Z52" s="13" t="s">
        <v>145</v>
      </c>
      <c r="AA52" s="17" t="s">
        <v>145</v>
      </c>
      <c r="AB52" s="17" t="s">
        <v>144</v>
      </c>
      <c r="AC52" s="10" t="s">
        <v>146</v>
      </c>
      <c r="AD52" s="10" t="s">
        <v>146</v>
      </c>
      <c r="AE52" s="17" t="s">
        <v>145</v>
      </c>
      <c r="AF52" s="17" t="s">
        <v>146</v>
      </c>
      <c r="AG52" s="17" t="s">
        <v>145</v>
      </c>
      <c r="AH52" s="10" t="s">
        <v>144</v>
      </c>
      <c r="AI52" s="10" t="s">
        <v>144</v>
      </c>
      <c r="AJ52" s="13" t="s">
        <v>144</v>
      </c>
      <c r="AK52" s="10" t="s">
        <v>144</v>
      </c>
      <c r="AL52" s="10" t="s">
        <v>149</v>
      </c>
      <c r="AM52" s="17" t="s">
        <v>144</v>
      </c>
      <c r="AN52" s="28" t="s">
        <v>149</v>
      </c>
      <c r="AO52" s="19" t="s">
        <v>145</v>
      </c>
    </row>
    <row r="53" spans="1:41">
      <c r="A53" s="1">
        <v>62</v>
      </c>
      <c r="C53" s="1" t="s">
        <v>150</v>
      </c>
      <c r="D53" s="1" t="s">
        <v>159</v>
      </c>
      <c r="E53" s="1" t="s">
        <v>115</v>
      </c>
      <c r="F53" s="11" t="s">
        <v>146</v>
      </c>
      <c r="G53" s="11" t="s">
        <v>146</v>
      </c>
      <c r="H53" s="11" t="s">
        <v>145</v>
      </c>
      <c r="I53" s="11" t="s">
        <v>145</v>
      </c>
      <c r="J53" s="11" t="s">
        <v>145</v>
      </c>
      <c r="K53" s="11" t="s">
        <v>144</v>
      </c>
      <c r="L53" s="13" t="s">
        <v>146</v>
      </c>
      <c r="M53" s="13" t="s">
        <v>146</v>
      </c>
      <c r="N53" s="11" t="s">
        <v>149</v>
      </c>
      <c r="O53" s="11" t="s">
        <v>144</v>
      </c>
      <c r="P53" s="11" t="s">
        <v>144</v>
      </c>
      <c r="Q53" s="11" t="s">
        <v>145</v>
      </c>
      <c r="R53" s="11" t="s">
        <v>144</v>
      </c>
      <c r="S53" s="13" t="s">
        <v>145</v>
      </c>
      <c r="T53" s="11" t="s">
        <v>144</v>
      </c>
      <c r="U53" s="11" t="s">
        <v>146</v>
      </c>
      <c r="V53" s="11" t="s">
        <v>144</v>
      </c>
      <c r="W53" s="13" t="s">
        <v>146</v>
      </c>
      <c r="X53" s="13" t="s">
        <v>144</v>
      </c>
      <c r="Y53" s="13" t="s">
        <v>144</v>
      </c>
      <c r="Z53" s="13" t="s">
        <v>146</v>
      </c>
      <c r="AA53" s="17" t="s">
        <v>145</v>
      </c>
      <c r="AB53" s="17" t="s">
        <v>144</v>
      </c>
      <c r="AC53" s="10" t="s">
        <v>144</v>
      </c>
      <c r="AD53" s="10" t="s">
        <v>146</v>
      </c>
      <c r="AE53" s="17" t="s">
        <v>146</v>
      </c>
      <c r="AF53" s="17" t="s">
        <v>146</v>
      </c>
      <c r="AG53" s="17" t="s">
        <v>145</v>
      </c>
      <c r="AH53" s="10" t="s">
        <v>144</v>
      </c>
      <c r="AI53" s="10" t="s">
        <v>144</v>
      </c>
      <c r="AJ53" s="13" t="s">
        <v>144</v>
      </c>
      <c r="AK53" s="10" t="s">
        <v>144</v>
      </c>
      <c r="AL53" s="10" t="s">
        <v>149</v>
      </c>
      <c r="AM53" s="17" t="s">
        <v>144</v>
      </c>
      <c r="AN53" s="28" t="s">
        <v>146</v>
      </c>
      <c r="AO53" s="19" t="s">
        <v>144</v>
      </c>
    </row>
    <row r="54" spans="1:41">
      <c r="A54" s="1">
        <v>63</v>
      </c>
      <c r="C54" s="1" t="s">
        <v>152</v>
      </c>
      <c r="D54" s="1" t="s">
        <v>160</v>
      </c>
      <c r="E54" s="1" t="s">
        <v>115</v>
      </c>
      <c r="F54" s="11" t="s">
        <v>145</v>
      </c>
      <c r="G54" s="11" t="s">
        <v>146</v>
      </c>
      <c r="H54" s="11" t="s">
        <v>145</v>
      </c>
      <c r="I54" s="11" t="s">
        <v>145</v>
      </c>
      <c r="J54" s="11" t="s">
        <v>145</v>
      </c>
      <c r="K54" s="11" t="s">
        <v>146</v>
      </c>
      <c r="L54" s="13" t="s">
        <v>144</v>
      </c>
      <c r="M54" s="13" t="s">
        <v>146</v>
      </c>
      <c r="N54" s="11" t="s">
        <v>146</v>
      </c>
      <c r="O54" s="11" t="s">
        <v>144</v>
      </c>
      <c r="P54" s="11" t="s">
        <v>146</v>
      </c>
      <c r="Q54" s="11" t="s">
        <v>145</v>
      </c>
      <c r="R54" s="11" t="s">
        <v>146</v>
      </c>
      <c r="S54" s="13" t="s">
        <v>145</v>
      </c>
      <c r="T54" s="11" t="s">
        <v>146</v>
      </c>
      <c r="U54" s="11" t="s">
        <v>144</v>
      </c>
      <c r="V54" s="11" t="s">
        <v>144</v>
      </c>
      <c r="W54" s="13" t="s">
        <v>146</v>
      </c>
      <c r="X54" s="13" t="s">
        <v>144</v>
      </c>
      <c r="Y54" s="13" t="s">
        <v>144</v>
      </c>
      <c r="Z54" s="13" t="s">
        <v>146</v>
      </c>
      <c r="AA54" s="17" t="s">
        <v>146</v>
      </c>
      <c r="AB54" s="17" t="s">
        <v>144</v>
      </c>
      <c r="AC54" s="10" t="s">
        <v>144</v>
      </c>
      <c r="AD54" s="10" t="s">
        <v>146</v>
      </c>
      <c r="AE54" s="17" t="s">
        <v>146</v>
      </c>
      <c r="AF54" s="17" t="s">
        <v>146</v>
      </c>
      <c r="AG54" s="17" t="s">
        <v>145</v>
      </c>
      <c r="AH54" s="10" t="s">
        <v>144</v>
      </c>
      <c r="AI54" s="10" t="s">
        <v>144</v>
      </c>
      <c r="AJ54" s="13" t="s">
        <v>144</v>
      </c>
      <c r="AK54" s="10" t="s">
        <v>144</v>
      </c>
      <c r="AL54" s="10" t="s">
        <v>146</v>
      </c>
      <c r="AM54" s="17" t="s">
        <v>146</v>
      </c>
      <c r="AN54" s="28" t="s">
        <v>146</v>
      </c>
      <c r="AO54" s="19" t="s">
        <v>144</v>
      </c>
    </row>
    <row r="55" spans="1:41">
      <c r="A55" s="1">
        <v>64</v>
      </c>
      <c r="C55" s="1" t="s">
        <v>154</v>
      </c>
      <c r="D55" s="1" t="s">
        <v>161</v>
      </c>
      <c r="E55" s="1" t="s">
        <v>115</v>
      </c>
      <c r="F55" s="11" t="s">
        <v>145</v>
      </c>
      <c r="G55" s="11" t="s">
        <v>146</v>
      </c>
      <c r="H55" s="11" t="s">
        <v>146</v>
      </c>
      <c r="I55" s="11" t="s">
        <v>145</v>
      </c>
      <c r="J55" s="11" t="s">
        <v>144</v>
      </c>
      <c r="K55" s="11" t="s">
        <v>144</v>
      </c>
      <c r="L55" s="13" t="s">
        <v>146</v>
      </c>
      <c r="M55" s="13" t="s">
        <v>146</v>
      </c>
      <c r="N55" s="11" t="s">
        <v>146</v>
      </c>
      <c r="O55" s="11" t="s">
        <v>144</v>
      </c>
      <c r="P55" s="11" t="s">
        <v>144</v>
      </c>
      <c r="Q55" s="11" t="s">
        <v>146</v>
      </c>
      <c r="R55" s="11" t="s">
        <v>144</v>
      </c>
      <c r="S55" s="13" t="s">
        <v>149</v>
      </c>
      <c r="T55" s="11" t="s">
        <v>144</v>
      </c>
      <c r="U55" s="11" t="s">
        <v>144</v>
      </c>
      <c r="V55" s="11" t="s">
        <v>144</v>
      </c>
      <c r="W55" s="13" t="s">
        <v>146</v>
      </c>
      <c r="X55" s="13" t="s">
        <v>144</v>
      </c>
      <c r="Y55" s="13" t="s">
        <v>144</v>
      </c>
      <c r="Z55" s="13" t="s">
        <v>146</v>
      </c>
      <c r="AA55" s="17" t="s">
        <v>146</v>
      </c>
      <c r="AB55" s="17" t="s">
        <v>144</v>
      </c>
      <c r="AC55" s="10" t="s">
        <v>146</v>
      </c>
      <c r="AD55" s="10" t="s">
        <v>146</v>
      </c>
      <c r="AE55" s="17" t="s">
        <v>146</v>
      </c>
      <c r="AF55" s="17" t="s">
        <v>144</v>
      </c>
      <c r="AG55" s="17" t="s">
        <v>146</v>
      </c>
      <c r="AH55" s="10" t="s">
        <v>144</v>
      </c>
      <c r="AI55" s="10" t="s">
        <v>144</v>
      </c>
      <c r="AJ55" s="13" t="s">
        <v>144</v>
      </c>
      <c r="AK55" s="10" t="s">
        <v>144</v>
      </c>
      <c r="AL55" s="10" t="s">
        <v>146</v>
      </c>
      <c r="AM55" s="17" t="s">
        <v>144</v>
      </c>
      <c r="AN55" s="28" t="s">
        <v>146</v>
      </c>
      <c r="AO55" s="19" t="s">
        <v>144</v>
      </c>
    </row>
    <row r="56" spans="1:41" s="22" customFormat="1">
      <c r="C56" s="22" t="s">
        <v>162</v>
      </c>
      <c r="F56" s="23"/>
      <c r="G56" s="23"/>
      <c r="H56" s="23"/>
      <c r="I56" s="23"/>
      <c r="J56" s="23"/>
      <c r="K56" s="23"/>
      <c r="L56" s="23"/>
      <c r="M56" s="23"/>
      <c r="N56" s="23"/>
      <c r="O56" s="23"/>
      <c r="P56" s="23"/>
      <c r="Q56" s="23"/>
      <c r="R56" s="23"/>
      <c r="S56" s="23"/>
      <c r="T56" s="23"/>
      <c r="U56" s="23"/>
      <c r="V56" s="23"/>
      <c r="W56" s="23"/>
      <c r="X56" s="24"/>
      <c r="Y56" s="24"/>
      <c r="Z56" s="25"/>
      <c r="AA56" s="29"/>
      <c r="AB56" s="29"/>
      <c r="AC56" s="26"/>
      <c r="AD56" s="26"/>
      <c r="AE56" s="29"/>
      <c r="AF56" s="29"/>
      <c r="AG56" s="29"/>
      <c r="AH56" s="26"/>
      <c r="AI56" s="26"/>
      <c r="AJ56" s="25"/>
      <c r="AK56" s="26"/>
      <c r="AL56" s="26"/>
      <c r="AM56" s="29"/>
      <c r="AN56" s="29"/>
      <c r="AO56" s="30"/>
    </row>
    <row r="57" spans="1:41" ht="15" customHeight="1">
      <c r="A57" s="1">
        <v>65</v>
      </c>
      <c r="C57" s="1" t="s">
        <v>142</v>
      </c>
      <c r="D57" s="1" t="s">
        <v>163</v>
      </c>
      <c r="E57" s="1" t="s">
        <v>115</v>
      </c>
      <c r="F57" s="11" t="s">
        <v>145</v>
      </c>
      <c r="G57" s="11" t="s">
        <v>146</v>
      </c>
      <c r="H57" s="11" t="s">
        <v>145</v>
      </c>
      <c r="I57" s="11" t="s">
        <v>145</v>
      </c>
      <c r="J57" s="11" t="s">
        <v>144</v>
      </c>
      <c r="K57" s="11" t="s">
        <v>144</v>
      </c>
      <c r="L57" s="13" t="s">
        <v>146</v>
      </c>
      <c r="M57" s="13" t="s">
        <v>146</v>
      </c>
      <c r="N57" s="11" t="s">
        <v>146</v>
      </c>
      <c r="O57" s="11" t="s">
        <v>146</v>
      </c>
      <c r="P57" s="11" t="s">
        <v>144</v>
      </c>
      <c r="Q57" s="11" t="s">
        <v>145</v>
      </c>
      <c r="R57" s="11" t="s">
        <v>651</v>
      </c>
      <c r="S57" s="13" t="s">
        <v>145</v>
      </c>
      <c r="T57" s="11" t="s">
        <v>145</v>
      </c>
      <c r="U57" s="11" t="s">
        <v>146</v>
      </c>
      <c r="V57" s="11" t="s">
        <v>146</v>
      </c>
      <c r="W57" s="13" t="s">
        <v>146</v>
      </c>
      <c r="X57" s="13" t="s">
        <v>144</v>
      </c>
      <c r="Y57" s="13" t="s">
        <v>146</v>
      </c>
      <c r="Z57" s="13" t="s">
        <v>146</v>
      </c>
      <c r="AA57" s="17" t="s">
        <v>146</v>
      </c>
      <c r="AB57" s="17" t="s">
        <v>144</v>
      </c>
      <c r="AC57" s="10" t="s">
        <v>146</v>
      </c>
      <c r="AD57" s="10" t="s">
        <v>144</v>
      </c>
      <c r="AE57" s="17" t="s">
        <v>146</v>
      </c>
      <c r="AF57" s="17" t="s">
        <v>146</v>
      </c>
      <c r="AG57" s="17" t="s">
        <v>146</v>
      </c>
      <c r="AH57" s="10" t="s">
        <v>146</v>
      </c>
      <c r="AI57" s="10" t="s">
        <v>144</v>
      </c>
      <c r="AJ57" s="13" t="s">
        <v>144</v>
      </c>
      <c r="AK57" s="10" t="s">
        <v>144</v>
      </c>
      <c r="AL57" s="10" t="s">
        <v>146</v>
      </c>
      <c r="AM57" s="17" t="s">
        <v>146</v>
      </c>
      <c r="AN57" s="17" t="s">
        <v>146</v>
      </c>
      <c r="AO57" s="19" t="s">
        <v>144</v>
      </c>
    </row>
    <row r="58" spans="1:41">
      <c r="A58" s="1">
        <v>66</v>
      </c>
      <c r="C58" s="1" t="s">
        <v>147</v>
      </c>
      <c r="D58" s="1" t="s">
        <v>164</v>
      </c>
      <c r="E58" s="1" t="s">
        <v>115</v>
      </c>
      <c r="F58" s="11" t="s">
        <v>146</v>
      </c>
      <c r="G58" s="11" t="s">
        <v>146</v>
      </c>
      <c r="H58" s="11" t="s">
        <v>145</v>
      </c>
      <c r="I58" s="11" t="s">
        <v>145</v>
      </c>
      <c r="J58" s="11" t="s">
        <v>146</v>
      </c>
      <c r="K58" s="11" t="s">
        <v>144</v>
      </c>
      <c r="L58" s="13" t="s">
        <v>146</v>
      </c>
      <c r="M58" s="13" t="s">
        <v>146</v>
      </c>
      <c r="N58" s="11" t="s">
        <v>146</v>
      </c>
      <c r="O58" s="11" t="s">
        <v>146</v>
      </c>
      <c r="P58" s="11" t="s">
        <v>144</v>
      </c>
      <c r="Q58" s="11" t="s">
        <v>146</v>
      </c>
      <c r="R58" s="11" t="s">
        <v>149</v>
      </c>
      <c r="S58" s="13" t="s">
        <v>149</v>
      </c>
      <c r="T58" s="13" t="s">
        <v>146</v>
      </c>
      <c r="U58" s="11" t="s">
        <v>146</v>
      </c>
      <c r="V58" s="11" t="s">
        <v>144</v>
      </c>
      <c r="W58" s="13" t="s">
        <v>146</v>
      </c>
      <c r="X58" s="13" t="s">
        <v>144</v>
      </c>
      <c r="Y58" s="13" t="s">
        <v>146</v>
      </c>
      <c r="Z58" s="13" t="s">
        <v>145</v>
      </c>
      <c r="AA58" s="17" t="s">
        <v>145</v>
      </c>
      <c r="AB58" s="17" t="s">
        <v>144</v>
      </c>
      <c r="AC58" s="10" t="s">
        <v>146</v>
      </c>
      <c r="AD58" s="10" t="s">
        <v>144</v>
      </c>
      <c r="AE58" s="17" t="s">
        <v>145</v>
      </c>
      <c r="AF58" s="17" t="s">
        <v>146</v>
      </c>
      <c r="AG58" s="17" t="s">
        <v>146</v>
      </c>
      <c r="AH58" s="10" t="s">
        <v>146</v>
      </c>
      <c r="AI58" s="10" t="s">
        <v>144</v>
      </c>
      <c r="AJ58" s="13" t="s">
        <v>144</v>
      </c>
      <c r="AK58" s="10" t="s">
        <v>146</v>
      </c>
      <c r="AL58" s="10" t="s">
        <v>146</v>
      </c>
      <c r="AM58" s="17" t="s">
        <v>146</v>
      </c>
      <c r="AN58" s="17" t="s">
        <v>149</v>
      </c>
      <c r="AO58" s="19" t="s">
        <v>145</v>
      </c>
    </row>
    <row r="59" spans="1:41">
      <c r="A59" s="1">
        <v>67</v>
      </c>
      <c r="C59" s="1" t="s">
        <v>150</v>
      </c>
      <c r="D59" s="1" t="s">
        <v>165</v>
      </c>
      <c r="E59" s="1" t="s">
        <v>115</v>
      </c>
      <c r="F59" s="11" t="s">
        <v>145</v>
      </c>
      <c r="G59" s="11" t="s">
        <v>146</v>
      </c>
      <c r="H59" s="11" t="s">
        <v>149</v>
      </c>
      <c r="I59" s="11" t="s">
        <v>146</v>
      </c>
      <c r="J59" s="11" t="s">
        <v>144</v>
      </c>
      <c r="K59" s="11" t="s">
        <v>144</v>
      </c>
      <c r="L59" s="13" t="s">
        <v>146</v>
      </c>
      <c r="M59" s="13" t="s">
        <v>146</v>
      </c>
      <c r="N59" s="11" t="s">
        <v>146</v>
      </c>
      <c r="O59" s="11" t="s">
        <v>146</v>
      </c>
      <c r="P59" s="11" t="s">
        <v>144</v>
      </c>
      <c r="Q59" s="11" t="s">
        <v>145</v>
      </c>
      <c r="R59" s="11" t="s">
        <v>144</v>
      </c>
      <c r="S59" s="13" t="s">
        <v>145</v>
      </c>
      <c r="T59" s="11" t="s">
        <v>146</v>
      </c>
      <c r="U59" s="11" t="s">
        <v>146</v>
      </c>
      <c r="V59" s="11" t="s">
        <v>144</v>
      </c>
      <c r="W59" s="13" t="s">
        <v>146</v>
      </c>
      <c r="X59" s="13" t="s">
        <v>144</v>
      </c>
      <c r="Y59" s="13" t="s">
        <v>146</v>
      </c>
      <c r="Z59" s="13" t="s">
        <v>146</v>
      </c>
      <c r="AA59" s="17" t="s">
        <v>146</v>
      </c>
      <c r="AB59" s="17" t="s">
        <v>144</v>
      </c>
      <c r="AC59" s="10" t="s">
        <v>146</v>
      </c>
      <c r="AD59" s="10" t="s">
        <v>144</v>
      </c>
      <c r="AE59" s="17" t="s">
        <v>146</v>
      </c>
      <c r="AF59" s="17" t="s">
        <v>146</v>
      </c>
      <c r="AG59" s="17" t="s">
        <v>145</v>
      </c>
      <c r="AH59" s="10" t="s">
        <v>146</v>
      </c>
      <c r="AI59" s="10" t="s">
        <v>144</v>
      </c>
      <c r="AJ59" s="13" t="s">
        <v>144</v>
      </c>
      <c r="AK59" s="10" t="s">
        <v>146</v>
      </c>
      <c r="AL59" s="10" t="s">
        <v>145</v>
      </c>
      <c r="AM59" s="17" t="s">
        <v>146</v>
      </c>
      <c r="AN59" s="17" t="s">
        <v>146</v>
      </c>
      <c r="AO59" s="19" t="s">
        <v>146</v>
      </c>
    </row>
    <row r="60" spans="1:41">
      <c r="A60" s="1">
        <v>68</v>
      </c>
      <c r="C60" s="1" t="s">
        <v>152</v>
      </c>
      <c r="D60" s="1" t="s">
        <v>166</v>
      </c>
      <c r="E60" s="1" t="s">
        <v>115</v>
      </c>
      <c r="F60" s="11" t="s">
        <v>145</v>
      </c>
      <c r="G60" s="11" t="s">
        <v>146</v>
      </c>
      <c r="H60" s="11" t="s">
        <v>146</v>
      </c>
      <c r="I60" s="11" t="s">
        <v>146</v>
      </c>
      <c r="J60" s="11" t="s">
        <v>144</v>
      </c>
      <c r="K60" s="11" t="s">
        <v>144</v>
      </c>
      <c r="L60" s="13" t="s">
        <v>146</v>
      </c>
      <c r="M60" s="13" t="s">
        <v>146</v>
      </c>
      <c r="N60" s="11" t="s">
        <v>146</v>
      </c>
      <c r="O60" s="11" t="s">
        <v>146</v>
      </c>
      <c r="P60" s="11" t="s">
        <v>144</v>
      </c>
      <c r="Q60" s="11" t="s">
        <v>145</v>
      </c>
      <c r="R60" s="11" t="s">
        <v>146</v>
      </c>
      <c r="S60" s="13" t="s">
        <v>145</v>
      </c>
      <c r="T60" s="11" t="s">
        <v>145</v>
      </c>
      <c r="U60" s="11" t="s">
        <v>146</v>
      </c>
      <c r="V60" s="11" t="s">
        <v>146</v>
      </c>
      <c r="W60" s="13" t="s">
        <v>146</v>
      </c>
      <c r="X60" s="13" t="s">
        <v>144</v>
      </c>
      <c r="Y60" s="13" t="s">
        <v>146</v>
      </c>
      <c r="Z60" s="13" t="s">
        <v>146</v>
      </c>
      <c r="AA60" s="17" t="s">
        <v>146</v>
      </c>
      <c r="AB60" s="17" t="s">
        <v>144</v>
      </c>
      <c r="AC60" s="10" t="s">
        <v>146</v>
      </c>
      <c r="AD60" s="10" t="s">
        <v>144</v>
      </c>
      <c r="AE60" s="17" t="s">
        <v>146</v>
      </c>
      <c r="AF60" s="17" t="s">
        <v>146</v>
      </c>
      <c r="AG60" s="17" t="s">
        <v>145</v>
      </c>
      <c r="AH60" s="10" t="s">
        <v>146</v>
      </c>
      <c r="AI60" s="10" t="s">
        <v>144</v>
      </c>
      <c r="AJ60" s="13" t="s">
        <v>144</v>
      </c>
      <c r="AK60" s="10" t="s">
        <v>144</v>
      </c>
      <c r="AL60" s="10" t="s">
        <v>146</v>
      </c>
      <c r="AM60" s="17" t="s">
        <v>146</v>
      </c>
      <c r="AN60" s="17" t="s">
        <v>146</v>
      </c>
      <c r="AO60" s="19" t="s">
        <v>144</v>
      </c>
    </row>
    <row r="61" spans="1:41">
      <c r="A61" s="1">
        <v>69</v>
      </c>
      <c r="C61" s="1" t="s">
        <v>154</v>
      </c>
      <c r="D61" s="1" t="s">
        <v>167</v>
      </c>
      <c r="E61" s="1" t="s">
        <v>115</v>
      </c>
      <c r="F61" s="11" t="s">
        <v>145</v>
      </c>
      <c r="G61" s="11" t="s">
        <v>146</v>
      </c>
      <c r="H61" s="11" t="s">
        <v>146</v>
      </c>
      <c r="I61" s="11" t="s">
        <v>146</v>
      </c>
      <c r="J61" s="11" t="s">
        <v>144</v>
      </c>
      <c r="K61" s="11" t="s">
        <v>144</v>
      </c>
      <c r="L61" s="13" t="s">
        <v>146</v>
      </c>
      <c r="M61" s="13" t="s">
        <v>146</v>
      </c>
      <c r="N61" s="11" t="s">
        <v>146</v>
      </c>
      <c r="O61" s="11" t="s">
        <v>146</v>
      </c>
      <c r="P61" s="11" t="s">
        <v>144</v>
      </c>
      <c r="Q61" s="11" t="s">
        <v>146</v>
      </c>
      <c r="R61" s="11" t="s">
        <v>146</v>
      </c>
      <c r="S61" s="13" t="s">
        <v>149</v>
      </c>
      <c r="T61" s="11" t="s">
        <v>146</v>
      </c>
      <c r="U61" s="11" t="s">
        <v>146</v>
      </c>
      <c r="V61" s="11" t="s">
        <v>146</v>
      </c>
      <c r="W61" s="13" t="s">
        <v>146</v>
      </c>
      <c r="X61" s="13" t="s">
        <v>144</v>
      </c>
      <c r="Y61" s="13" t="s">
        <v>146</v>
      </c>
      <c r="Z61" s="13" t="s">
        <v>146</v>
      </c>
      <c r="AA61" s="17" t="s">
        <v>146</v>
      </c>
      <c r="AB61" s="17" t="s">
        <v>144</v>
      </c>
      <c r="AC61" s="10" t="s">
        <v>146</v>
      </c>
      <c r="AD61" s="10" t="s">
        <v>144</v>
      </c>
      <c r="AE61" s="17" t="s">
        <v>146</v>
      </c>
      <c r="AF61" s="17" t="s">
        <v>144</v>
      </c>
      <c r="AG61" s="17" t="s">
        <v>146</v>
      </c>
      <c r="AH61" s="10" t="s">
        <v>146</v>
      </c>
      <c r="AI61" s="10" t="s">
        <v>144</v>
      </c>
      <c r="AJ61" s="13" t="s">
        <v>144</v>
      </c>
      <c r="AK61" s="10" t="s">
        <v>144</v>
      </c>
      <c r="AL61" s="10" t="s">
        <v>146</v>
      </c>
      <c r="AM61" s="17" t="s">
        <v>146</v>
      </c>
      <c r="AN61" s="17" t="s">
        <v>146</v>
      </c>
      <c r="AO61" s="19" t="s">
        <v>144</v>
      </c>
    </row>
    <row r="62" spans="1:41" s="22" customFormat="1">
      <c r="B62" s="22" t="s">
        <v>168</v>
      </c>
      <c r="C62" s="27" t="s">
        <v>169</v>
      </c>
      <c r="R62" s="23"/>
      <c r="X62" s="24"/>
      <c r="Y62" s="24"/>
      <c r="Z62" s="25"/>
      <c r="AA62" s="25"/>
      <c r="AB62" s="25"/>
      <c r="AC62" s="26"/>
      <c r="AD62" s="26"/>
      <c r="AE62" s="25"/>
      <c r="AF62" s="25"/>
      <c r="AG62" s="25"/>
      <c r="AH62" s="26"/>
      <c r="AI62" s="26"/>
      <c r="AJ62" s="25"/>
      <c r="AK62" s="26"/>
      <c r="AL62" s="26"/>
      <c r="AM62" s="25"/>
      <c r="AN62" s="25"/>
      <c r="AO62" s="25"/>
    </row>
    <row r="63" spans="1:41">
      <c r="A63" s="1">
        <v>70</v>
      </c>
      <c r="C63" s="6" t="s">
        <v>170</v>
      </c>
      <c r="D63" s="1" t="s">
        <v>171</v>
      </c>
      <c r="E63" s="1" t="s">
        <v>172</v>
      </c>
      <c r="F63" s="1" t="s">
        <v>146</v>
      </c>
      <c r="G63" s="1" t="s">
        <v>144</v>
      </c>
      <c r="H63" s="1" t="s">
        <v>144</v>
      </c>
      <c r="I63" s="1" t="s">
        <v>146</v>
      </c>
      <c r="J63" s="1" t="s">
        <v>144</v>
      </c>
      <c r="K63" s="1" t="s">
        <v>144</v>
      </c>
      <c r="L63" s="10" t="s">
        <v>144</v>
      </c>
      <c r="M63" s="10" t="s">
        <v>146</v>
      </c>
      <c r="N63" s="1" t="s">
        <v>146</v>
      </c>
      <c r="O63" s="1" t="s">
        <v>144</v>
      </c>
      <c r="P63" s="1" t="s">
        <v>146</v>
      </c>
      <c r="Q63" s="1" t="s">
        <v>144</v>
      </c>
      <c r="R63" s="11" t="s">
        <v>144</v>
      </c>
      <c r="S63" s="10" t="s">
        <v>144</v>
      </c>
      <c r="T63" s="1" t="s">
        <v>144</v>
      </c>
      <c r="U63" s="1" t="s">
        <v>144</v>
      </c>
      <c r="V63" s="1" t="s">
        <v>144</v>
      </c>
      <c r="W63" s="10" t="s">
        <v>144</v>
      </c>
      <c r="X63" s="31" t="s">
        <v>144</v>
      </c>
      <c r="Y63" s="31" t="s">
        <v>144</v>
      </c>
      <c r="Z63" s="31" t="s">
        <v>144</v>
      </c>
      <c r="AA63" s="17" t="s">
        <v>144</v>
      </c>
      <c r="AB63" s="17" t="s">
        <v>144</v>
      </c>
      <c r="AC63" s="10" t="s">
        <v>144</v>
      </c>
      <c r="AD63" s="10" t="s">
        <v>144</v>
      </c>
      <c r="AE63" s="17" t="s">
        <v>145</v>
      </c>
      <c r="AF63" s="17" t="s">
        <v>144</v>
      </c>
      <c r="AG63" s="17" t="s">
        <v>144</v>
      </c>
      <c r="AH63" s="10" t="s">
        <v>144</v>
      </c>
      <c r="AI63" s="10" t="s">
        <v>144</v>
      </c>
      <c r="AJ63" s="31" t="s">
        <v>144</v>
      </c>
      <c r="AK63" s="10" t="s">
        <v>144</v>
      </c>
      <c r="AL63" s="10" t="s">
        <v>144</v>
      </c>
      <c r="AM63" s="17" t="s">
        <v>146</v>
      </c>
      <c r="AN63" s="17" t="s">
        <v>146</v>
      </c>
      <c r="AO63" s="32" t="s">
        <v>144</v>
      </c>
    </row>
    <row r="64" spans="1:41" ht="30">
      <c r="A64" s="1">
        <v>71</v>
      </c>
      <c r="C64" s="6" t="s">
        <v>173</v>
      </c>
      <c r="D64" s="1" t="s">
        <v>174</v>
      </c>
      <c r="E64" s="1" t="s">
        <v>172</v>
      </c>
      <c r="F64" s="1" t="s">
        <v>146</v>
      </c>
      <c r="G64" s="1" t="s">
        <v>144</v>
      </c>
      <c r="H64" s="1" t="s">
        <v>144</v>
      </c>
      <c r="I64" s="1" t="s">
        <v>145</v>
      </c>
      <c r="J64" s="1" t="s">
        <v>144</v>
      </c>
      <c r="K64" s="1" t="s">
        <v>144</v>
      </c>
      <c r="L64" s="10" t="s">
        <v>144</v>
      </c>
      <c r="M64" s="33" t="s">
        <v>146</v>
      </c>
      <c r="N64" s="1" t="s">
        <v>145</v>
      </c>
      <c r="O64" s="1" t="s">
        <v>144</v>
      </c>
      <c r="P64" s="1" t="s">
        <v>146</v>
      </c>
      <c r="Q64" s="1" t="s">
        <v>146</v>
      </c>
      <c r="R64" s="11" t="s">
        <v>146</v>
      </c>
      <c r="S64" s="10" t="s">
        <v>144</v>
      </c>
      <c r="T64" s="1" t="s">
        <v>146</v>
      </c>
      <c r="U64" s="1" t="s">
        <v>144</v>
      </c>
      <c r="V64" s="1" t="s">
        <v>144</v>
      </c>
      <c r="W64" s="10" t="s">
        <v>144</v>
      </c>
      <c r="X64" s="31" t="s">
        <v>144</v>
      </c>
      <c r="Y64" s="31" t="s">
        <v>144</v>
      </c>
      <c r="Z64" s="31" t="s">
        <v>145</v>
      </c>
      <c r="AA64" s="17" t="s">
        <v>149</v>
      </c>
      <c r="AB64" s="17" t="s">
        <v>144</v>
      </c>
      <c r="AC64" s="10" t="s">
        <v>144</v>
      </c>
      <c r="AD64" s="10" t="s">
        <v>144</v>
      </c>
      <c r="AE64" s="17" t="s">
        <v>144</v>
      </c>
      <c r="AF64" s="17" t="s">
        <v>144</v>
      </c>
      <c r="AG64" s="17" t="s">
        <v>144</v>
      </c>
      <c r="AH64" s="10" t="s">
        <v>144</v>
      </c>
      <c r="AI64" s="10" t="s">
        <v>144</v>
      </c>
      <c r="AJ64" s="31" t="s">
        <v>144</v>
      </c>
      <c r="AK64" s="10" t="s">
        <v>144</v>
      </c>
      <c r="AL64" s="10" t="s">
        <v>146</v>
      </c>
      <c r="AM64" s="17" t="s">
        <v>146</v>
      </c>
      <c r="AN64" s="17" t="s">
        <v>146</v>
      </c>
      <c r="AO64" s="19" t="s">
        <v>145</v>
      </c>
    </row>
    <row r="65" spans="1:41" s="22" customFormat="1">
      <c r="C65" s="27" t="s">
        <v>175</v>
      </c>
      <c r="R65" s="23"/>
      <c r="X65" s="24"/>
      <c r="Y65" s="24"/>
      <c r="Z65" s="25"/>
      <c r="AA65" s="25"/>
      <c r="AB65" s="25"/>
      <c r="AC65" s="26"/>
      <c r="AD65" s="26"/>
      <c r="AE65" s="25"/>
      <c r="AF65" s="25"/>
      <c r="AG65" s="25"/>
      <c r="AH65" s="26"/>
      <c r="AI65" s="26"/>
      <c r="AJ65" s="25"/>
      <c r="AK65" s="26"/>
      <c r="AL65" s="26"/>
      <c r="AM65" s="25"/>
      <c r="AN65" s="25"/>
      <c r="AO65" s="25"/>
    </row>
    <row r="66" spans="1:41">
      <c r="A66" s="1">
        <v>72</v>
      </c>
      <c r="C66" s="6" t="s">
        <v>176</v>
      </c>
      <c r="D66" s="1" t="s">
        <v>177</v>
      </c>
      <c r="E66" s="1" t="s">
        <v>172</v>
      </c>
      <c r="F66" s="10" t="s">
        <v>145</v>
      </c>
      <c r="G66" s="1" t="s">
        <v>144</v>
      </c>
      <c r="H66" s="1" t="s">
        <v>144</v>
      </c>
      <c r="I66" s="10" t="s">
        <v>146</v>
      </c>
      <c r="J66" s="1" t="s">
        <v>144</v>
      </c>
      <c r="K66" s="1" t="s">
        <v>144</v>
      </c>
      <c r="L66" s="10" t="s">
        <v>144</v>
      </c>
      <c r="M66" s="10" t="s">
        <v>146</v>
      </c>
      <c r="N66" s="1" t="s">
        <v>146</v>
      </c>
      <c r="O66" s="1" t="s">
        <v>146</v>
      </c>
      <c r="P66" s="1" t="s">
        <v>144</v>
      </c>
      <c r="Q66" s="1" t="s">
        <v>144</v>
      </c>
      <c r="R66" s="11" t="s">
        <v>146</v>
      </c>
      <c r="S66" s="10" t="s">
        <v>144</v>
      </c>
      <c r="T66" s="1" t="s">
        <v>144</v>
      </c>
      <c r="U66" s="1" t="s">
        <v>144</v>
      </c>
      <c r="V66" s="1" t="s">
        <v>144</v>
      </c>
      <c r="W66" s="10" t="s">
        <v>144</v>
      </c>
      <c r="X66" s="31" t="s">
        <v>144</v>
      </c>
      <c r="Y66" s="31" t="s">
        <v>144</v>
      </c>
      <c r="Z66" s="31" t="s">
        <v>144</v>
      </c>
      <c r="AA66" s="17" t="s">
        <v>144</v>
      </c>
      <c r="AB66" s="17" t="s">
        <v>144</v>
      </c>
      <c r="AC66" s="10" t="s">
        <v>144</v>
      </c>
      <c r="AD66" s="10" t="s">
        <v>144</v>
      </c>
      <c r="AE66" s="17" t="s">
        <v>145</v>
      </c>
      <c r="AF66" s="17" t="s">
        <v>144</v>
      </c>
      <c r="AG66" s="17" t="s">
        <v>144</v>
      </c>
      <c r="AH66" s="17" t="s">
        <v>144</v>
      </c>
      <c r="AI66" s="17" t="s">
        <v>144</v>
      </c>
      <c r="AJ66" s="17" t="s">
        <v>144</v>
      </c>
      <c r="AK66" s="17" t="s">
        <v>146</v>
      </c>
      <c r="AL66" s="17" t="s">
        <v>144</v>
      </c>
      <c r="AM66" s="17" t="s">
        <v>144</v>
      </c>
      <c r="AN66" s="17" t="s">
        <v>144</v>
      </c>
      <c r="AO66" s="17" t="s">
        <v>144</v>
      </c>
    </row>
    <row r="67" spans="1:41">
      <c r="A67" s="1">
        <v>73</v>
      </c>
      <c r="C67" s="6" t="s">
        <v>178</v>
      </c>
      <c r="D67" s="1" t="s">
        <v>179</v>
      </c>
      <c r="E67" s="1" t="s">
        <v>172</v>
      </c>
      <c r="F67" s="1" t="s">
        <v>146</v>
      </c>
      <c r="G67" s="1" t="s">
        <v>146</v>
      </c>
      <c r="H67" s="1" t="s">
        <v>146</v>
      </c>
      <c r="I67" s="1" t="s">
        <v>146</v>
      </c>
      <c r="J67" s="1" t="s">
        <v>146</v>
      </c>
      <c r="K67" s="1" t="s">
        <v>146</v>
      </c>
      <c r="L67" s="10" t="s">
        <v>146</v>
      </c>
      <c r="M67" s="10" t="s">
        <v>149</v>
      </c>
      <c r="N67" s="10" t="s">
        <v>149</v>
      </c>
      <c r="O67" s="1" t="s">
        <v>144</v>
      </c>
      <c r="P67" s="1" t="s">
        <v>146</v>
      </c>
      <c r="Q67" s="1" t="s">
        <v>146</v>
      </c>
      <c r="R67" s="11" t="s">
        <v>146</v>
      </c>
      <c r="S67" s="10" t="s">
        <v>144</v>
      </c>
      <c r="T67" s="1" t="s">
        <v>149</v>
      </c>
      <c r="U67" s="1" t="s">
        <v>146</v>
      </c>
      <c r="V67" s="1" t="s">
        <v>144</v>
      </c>
      <c r="W67" s="10" t="s">
        <v>149</v>
      </c>
      <c r="X67" s="31" t="s">
        <v>144</v>
      </c>
      <c r="Y67" s="31" t="s">
        <v>146</v>
      </c>
      <c r="Z67" s="31" t="s">
        <v>144</v>
      </c>
      <c r="AA67" s="17" t="s">
        <v>149</v>
      </c>
      <c r="AB67" s="17" t="s">
        <v>144</v>
      </c>
      <c r="AC67" s="10" t="s">
        <v>144</v>
      </c>
      <c r="AD67" s="10" t="s">
        <v>144</v>
      </c>
      <c r="AE67" s="17" t="s">
        <v>145</v>
      </c>
      <c r="AF67" s="17" t="s">
        <v>144</v>
      </c>
      <c r="AG67" s="17" t="s">
        <v>144</v>
      </c>
      <c r="AH67" s="17" t="s">
        <v>146</v>
      </c>
      <c r="AI67" s="17" t="s">
        <v>144</v>
      </c>
      <c r="AJ67" s="17" t="s">
        <v>146</v>
      </c>
      <c r="AK67" s="17" t="s">
        <v>146</v>
      </c>
      <c r="AL67" s="17" t="s">
        <v>144</v>
      </c>
      <c r="AM67" s="17" t="s">
        <v>146</v>
      </c>
      <c r="AN67" s="17" t="s">
        <v>146</v>
      </c>
      <c r="AO67" s="17" t="s">
        <v>146</v>
      </c>
    </row>
    <row r="68" spans="1:41">
      <c r="C68" s="6" t="s">
        <v>180</v>
      </c>
      <c r="D68" s="1" t="s">
        <v>181</v>
      </c>
      <c r="E68" s="1" t="s">
        <v>172</v>
      </c>
      <c r="F68" s="1" t="s">
        <v>144</v>
      </c>
      <c r="G68" s="1" t="s">
        <v>144</v>
      </c>
      <c r="H68" s="1" t="s">
        <v>144</v>
      </c>
      <c r="I68" s="1" t="s">
        <v>144</v>
      </c>
      <c r="J68" s="1" t="s">
        <v>144</v>
      </c>
      <c r="K68" s="1" t="s">
        <v>144</v>
      </c>
      <c r="L68" s="10" t="s">
        <v>144</v>
      </c>
      <c r="M68" s="10" t="s">
        <v>149</v>
      </c>
      <c r="N68" s="1" t="s">
        <v>146</v>
      </c>
      <c r="O68" s="1" t="s">
        <v>146</v>
      </c>
      <c r="P68" s="1" t="s">
        <v>146</v>
      </c>
      <c r="Q68" s="1" t="s">
        <v>144</v>
      </c>
      <c r="R68" s="11" t="s">
        <v>146</v>
      </c>
      <c r="S68" s="10" t="s">
        <v>146</v>
      </c>
      <c r="T68" s="1" t="s">
        <v>146</v>
      </c>
      <c r="U68" s="1" t="s">
        <v>144</v>
      </c>
      <c r="V68" s="1" t="s">
        <v>144</v>
      </c>
      <c r="W68" s="10" t="s">
        <v>146</v>
      </c>
      <c r="X68" s="31" t="s">
        <v>144</v>
      </c>
      <c r="Y68" s="31" t="s">
        <v>144</v>
      </c>
      <c r="Z68" s="13" t="s">
        <v>144</v>
      </c>
      <c r="AA68" s="13" t="s">
        <v>145</v>
      </c>
      <c r="AB68" s="13" t="s">
        <v>144</v>
      </c>
      <c r="AC68" s="10" t="s">
        <v>144</v>
      </c>
      <c r="AD68" s="10" t="s">
        <v>144</v>
      </c>
      <c r="AE68" s="13" t="s">
        <v>146</v>
      </c>
      <c r="AF68" s="13" t="s">
        <v>144</v>
      </c>
      <c r="AG68" s="13" t="s">
        <v>145</v>
      </c>
      <c r="AH68" s="10" t="s">
        <v>144</v>
      </c>
      <c r="AI68" s="17" t="s">
        <v>144</v>
      </c>
      <c r="AJ68" s="13" t="s">
        <v>144</v>
      </c>
      <c r="AK68" s="10" t="s">
        <v>146</v>
      </c>
      <c r="AL68" s="10" t="s">
        <v>146</v>
      </c>
      <c r="AM68" s="13" t="s">
        <v>146</v>
      </c>
      <c r="AN68" s="13" t="s">
        <v>145</v>
      </c>
      <c r="AO68" s="11" t="s">
        <v>144</v>
      </c>
    </row>
    <row r="69" spans="1:41">
      <c r="A69" s="1">
        <v>75</v>
      </c>
      <c r="C69" s="1" t="s">
        <v>182</v>
      </c>
      <c r="D69" s="1" t="s">
        <v>183</v>
      </c>
      <c r="E69" s="1" t="s">
        <v>172</v>
      </c>
      <c r="F69" s="1" t="s">
        <v>146</v>
      </c>
      <c r="G69" s="1" t="s">
        <v>146</v>
      </c>
      <c r="H69" s="1" t="s">
        <v>146</v>
      </c>
      <c r="I69" s="1" t="s">
        <v>146</v>
      </c>
      <c r="J69" s="1" t="s">
        <v>146</v>
      </c>
      <c r="K69" s="1" t="s">
        <v>146</v>
      </c>
      <c r="L69" s="10" t="s">
        <v>146</v>
      </c>
      <c r="M69" s="10" t="s">
        <v>144</v>
      </c>
      <c r="N69" s="1" t="s">
        <v>146</v>
      </c>
      <c r="O69" s="1" t="s">
        <v>144</v>
      </c>
      <c r="P69" s="1" t="s">
        <v>146</v>
      </c>
      <c r="Q69" s="1" t="s">
        <v>146</v>
      </c>
      <c r="R69" s="11" t="s">
        <v>146</v>
      </c>
      <c r="S69" s="10" t="s">
        <v>146</v>
      </c>
      <c r="T69" s="1" t="s">
        <v>146</v>
      </c>
      <c r="U69" s="1" t="s">
        <v>144</v>
      </c>
      <c r="V69" s="1" t="s">
        <v>146</v>
      </c>
      <c r="W69" s="10" t="s">
        <v>146</v>
      </c>
      <c r="X69" s="31" t="s">
        <v>144</v>
      </c>
      <c r="Y69" s="31" t="s">
        <v>144</v>
      </c>
      <c r="Z69" s="13" t="s">
        <v>144</v>
      </c>
      <c r="AA69" s="17" t="s">
        <v>144</v>
      </c>
      <c r="AB69" s="17" t="s">
        <v>144</v>
      </c>
      <c r="AC69" s="10" t="s">
        <v>144</v>
      </c>
      <c r="AD69" s="10" t="s">
        <v>144</v>
      </c>
      <c r="AE69" s="17" t="s">
        <v>146</v>
      </c>
      <c r="AF69" s="17" t="s">
        <v>144</v>
      </c>
      <c r="AG69" s="17" t="s">
        <v>144</v>
      </c>
      <c r="AH69" s="10" t="s">
        <v>144</v>
      </c>
      <c r="AI69" s="17" t="s">
        <v>144</v>
      </c>
      <c r="AJ69" s="13" t="s">
        <v>144</v>
      </c>
      <c r="AK69" s="10" t="s">
        <v>144</v>
      </c>
      <c r="AL69" s="10" t="s">
        <v>146</v>
      </c>
      <c r="AM69" s="17" t="s">
        <v>144</v>
      </c>
      <c r="AN69" s="17" t="s">
        <v>146</v>
      </c>
      <c r="AO69" s="32" t="s">
        <v>144</v>
      </c>
    </row>
    <row r="70" spans="1:41" ht="21" customHeight="1">
      <c r="A70" s="1">
        <v>74</v>
      </c>
      <c r="C70" s="31" t="s">
        <v>184</v>
      </c>
      <c r="D70" s="1" t="s">
        <v>185</v>
      </c>
      <c r="E70" s="1" t="s">
        <v>172</v>
      </c>
      <c r="F70" s="1" t="s">
        <v>144</v>
      </c>
      <c r="G70" s="1" t="s">
        <v>144</v>
      </c>
      <c r="H70" s="1" t="s">
        <v>146</v>
      </c>
      <c r="I70" s="1" t="s">
        <v>146</v>
      </c>
      <c r="J70" s="1" t="s">
        <v>146</v>
      </c>
      <c r="K70" s="1" t="s">
        <v>146</v>
      </c>
      <c r="L70" s="10" t="s">
        <v>146</v>
      </c>
      <c r="M70" s="33" t="s">
        <v>146</v>
      </c>
      <c r="N70" s="1" t="s">
        <v>146</v>
      </c>
      <c r="O70" s="1" t="s">
        <v>146</v>
      </c>
      <c r="P70" s="1" t="s">
        <v>146</v>
      </c>
      <c r="Q70" s="1" t="s">
        <v>146</v>
      </c>
      <c r="R70" s="11" t="s">
        <v>146</v>
      </c>
      <c r="S70" s="10" t="s">
        <v>146</v>
      </c>
      <c r="T70" s="1" t="s">
        <v>146</v>
      </c>
      <c r="U70" s="1" t="s">
        <v>146</v>
      </c>
      <c r="V70" s="1" t="s">
        <v>144</v>
      </c>
      <c r="W70" s="10" t="s">
        <v>146</v>
      </c>
      <c r="X70" s="31" t="s">
        <v>144</v>
      </c>
      <c r="Y70" s="31" t="s">
        <v>144</v>
      </c>
      <c r="Z70" s="13" t="s">
        <v>144</v>
      </c>
      <c r="AA70" s="17" t="s">
        <v>145</v>
      </c>
      <c r="AB70" s="17" t="s">
        <v>144</v>
      </c>
      <c r="AC70" s="10" t="s">
        <v>144</v>
      </c>
      <c r="AD70" s="10" t="s">
        <v>146</v>
      </c>
      <c r="AE70" s="17" t="s">
        <v>145</v>
      </c>
      <c r="AF70" s="17" t="s">
        <v>145</v>
      </c>
      <c r="AG70" s="17" t="s">
        <v>144</v>
      </c>
      <c r="AH70" s="10" t="s">
        <v>144</v>
      </c>
      <c r="AI70" s="10" t="s">
        <v>146</v>
      </c>
      <c r="AJ70" s="13" t="s">
        <v>144</v>
      </c>
      <c r="AK70" s="10" t="s">
        <v>144</v>
      </c>
      <c r="AL70" s="10" t="s">
        <v>146</v>
      </c>
      <c r="AM70" s="17" t="s">
        <v>146</v>
      </c>
      <c r="AN70" s="17" t="s">
        <v>146</v>
      </c>
      <c r="AO70" s="11" t="s">
        <v>144</v>
      </c>
    </row>
    <row r="71" spans="1:41" ht="30">
      <c r="A71" s="1">
        <v>76</v>
      </c>
      <c r="C71" s="31" t="s">
        <v>186</v>
      </c>
      <c r="D71" s="1" t="s">
        <v>187</v>
      </c>
      <c r="E71" s="1" t="s">
        <v>188</v>
      </c>
      <c r="F71" s="1" t="s">
        <v>189</v>
      </c>
      <c r="G71" s="1" t="s">
        <v>190</v>
      </c>
      <c r="H71" s="1" t="s">
        <v>189</v>
      </c>
      <c r="I71" s="1" t="s">
        <v>190</v>
      </c>
      <c r="J71" s="1" t="s">
        <v>189</v>
      </c>
      <c r="K71" s="1" t="s">
        <v>191</v>
      </c>
      <c r="L71" s="10" t="s">
        <v>192</v>
      </c>
      <c r="M71" s="10" t="s">
        <v>191</v>
      </c>
      <c r="N71" s="1" t="s">
        <v>193</v>
      </c>
      <c r="O71" s="1" t="s">
        <v>194</v>
      </c>
      <c r="P71" s="1" t="s">
        <v>192</v>
      </c>
      <c r="Q71" s="1" t="s">
        <v>189</v>
      </c>
      <c r="R71" s="11" t="s">
        <v>191</v>
      </c>
      <c r="S71" s="10" t="s">
        <v>193</v>
      </c>
      <c r="T71" s="1" t="s">
        <v>189</v>
      </c>
      <c r="U71" s="1" t="s">
        <v>195</v>
      </c>
      <c r="V71" s="1" t="s">
        <v>196</v>
      </c>
      <c r="W71" s="10" t="s">
        <v>197</v>
      </c>
      <c r="X71" s="31" t="s">
        <v>198</v>
      </c>
      <c r="Y71" s="31" t="s">
        <v>192</v>
      </c>
      <c r="Z71" s="13" t="s">
        <v>189</v>
      </c>
      <c r="AA71" s="17" t="s">
        <v>189</v>
      </c>
      <c r="AB71" s="17" t="s">
        <v>192</v>
      </c>
      <c r="AC71" s="10" t="s">
        <v>192</v>
      </c>
      <c r="AD71" s="10" t="s">
        <v>195</v>
      </c>
      <c r="AE71" s="17" t="s">
        <v>193</v>
      </c>
      <c r="AF71" s="17" t="s">
        <v>199</v>
      </c>
      <c r="AG71" s="17" t="s">
        <v>189</v>
      </c>
      <c r="AH71" s="10" t="s">
        <v>192</v>
      </c>
      <c r="AI71" s="10" t="s">
        <v>192</v>
      </c>
      <c r="AJ71" s="13" t="s">
        <v>189</v>
      </c>
      <c r="AK71" s="10" t="s">
        <v>193</v>
      </c>
      <c r="AL71" s="10" t="s">
        <v>190</v>
      </c>
      <c r="AM71" s="17" t="s">
        <v>193</v>
      </c>
      <c r="AN71" s="17" t="s">
        <v>193</v>
      </c>
      <c r="AO71" s="32" t="s">
        <v>192</v>
      </c>
    </row>
    <row r="72" spans="1:41" s="22" customFormat="1">
      <c r="C72" s="27" t="s">
        <v>200</v>
      </c>
      <c r="R72" s="23"/>
      <c r="X72" s="24"/>
      <c r="Y72" s="24"/>
      <c r="Z72" s="25"/>
      <c r="AA72" s="25"/>
      <c r="AB72" s="25"/>
      <c r="AC72" s="26"/>
      <c r="AD72" s="26"/>
      <c r="AE72" s="25"/>
      <c r="AF72" s="25"/>
      <c r="AG72" s="25"/>
      <c r="AH72" s="26"/>
      <c r="AI72" s="26"/>
      <c r="AJ72" s="25"/>
      <c r="AK72" s="26"/>
      <c r="AL72" s="26"/>
      <c r="AM72" s="25"/>
      <c r="AN72" s="25"/>
      <c r="AO72" s="25"/>
    </row>
    <row r="73" spans="1:41">
      <c r="A73" s="1">
        <v>78</v>
      </c>
      <c r="C73" s="6" t="s">
        <v>201</v>
      </c>
      <c r="D73" s="1" t="s">
        <v>202</v>
      </c>
      <c r="E73" s="1" t="s">
        <v>203</v>
      </c>
      <c r="F73" s="1" t="s">
        <v>144</v>
      </c>
      <c r="G73" s="1" t="s">
        <v>144</v>
      </c>
      <c r="H73" s="1" t="s">
        <v>144</v>
      </c>
      <c r="I73" s="1" t="s">
        <v>144</v>
      </c>
      <c r="J73" s="1" t="s">
        <v>146</v>
      </c>
      <c r="K73" s="1" t="s">
        <v>144</v>
      </c>
      <c r="L73" s="10" t="s">
        <v>144</v>
      </c>
      <c r="M73" s="33" t="s">
        <v>145</v>
      </c>
      <c r="N73" s="1" t="s">
        <v>144</v>
      </c>
      <c r="O73" s="1" t="s">
        <v>146</v>
      </c>
      <c r="P73" s="1" t="s">
        <v>144</v>
      </c>
      <c r="Q73" s="1" t="s">
        <v>144</v>
      </c>
      <c r="R73" s="11" t="s">
        <v>144</v>
      </c>
      <c r="S73" s="10" t="s">
        <v>144</v>
      </c>
      <c r="T73" s="1" t="s">
        <v>144</v>
      </c>
      <c r="U73" s="1" t="s">
        <v>144</v>
      </c>
      <c r="V73" s="1" t="s">
        <v>144</v>
      </c>
      <c r="W73" s="10" t="s">
        <v>145</v>
      </c>
      <c r="X73" s="31" t="s">
        <v>144</v>
      </c>
      <c r="Y73" s="31" t="s">
        <v>146</v>
      </c>
      <c r="Z73" s="13" t="s">
        <v>146</v>
      </c>
      <c r="AA73" s="17" t="s">
        <v>146</v>
      </c>
      <c r="AB73" s="17" t="s">
        <v>144</v>
      </c>
      <c r="AC73" s="10" t="s">
        <v>146</v>
      </c>
      <c r="AD73" s="10" t="s">
        <v>146</v>
      </c>
      <c r="AE73" s="17" t="s">
        <v>145</v>
      </c>
      <c r="AF73" s="17" t="s">
        <v>146</v>
      </c>
      <c r="AG73" s="17" t="s">
        <v>146</v>
      </c>
      <c r="AH73" s="10" t="s">
        <v>146</v>
      </c>
      <c r="AI73" s="10" t="s">
        <v>144</v>
      </c>
      <c r="AJ73" s="13" t="s">
        <v>144</v>
      </c>
      <c r="AK73" s="10" t="s">
        <v>144</v>
      </c>
      <c r="AL73" s="10" t="s">
        <v>146</v>
      </c>
      <c r="AM73" s="17" t="s">
        <v>144</v>
      </c>
      <c r="AN73" s="17" t="s">
        <v>146</v>
      </c>
      <c r="AO73" s="32" t="s">
        <v>146</v>
      </c>
    </row>
    <row r="74" spans="1:41">
      <c r="A74" s="1">
        <v>79</v>
      </c>
      <c r="C74" s="6" t="s">
        <v>204</v>
      </c>
      <c r="D74" s="1" t="s">
        <v>205</v>
      </c>
      <c r="E74" s="1" t="s">
        <v>203</v>
      </c>
      <c r="F74" s="1" t="s">
        <v>206</v>
      </c>
      <c r="G74" s="1">
        <v>2008</v>
      </c>
      <c r="H74" s="1" t="s">
        <v>207</v>
      </c>
      <c r="I74" s="1" t="s">
        <v>208</v>
      </c>
      <c r="J74" s="6" t="s">
        <v>209</v>
      </c>
      <c r="K74" s="1" t="s">
        <v>210</v>
      </c>
      <c r="L74" s="10" t="s">
        <v>211</v>
      </c>
      <c r="M74" s="10" t="s">
        <v>145</v>
      </c>
      <c r="N74" s="1" t="s">
        <v>212</v>
      </c>
      <c r="O74" s="1" t="s">
        <v>145</v>
      </c>
      <c r="P74" s="1" t="s">
        <v>213</v>
      </c>
      <c r="Q74" s="1" t="s">
        <v>214</v>
      </c>
      <c r="R74" s="11" t="s">
        <v>215</v>
      </c>
      <c r="S74" s="10">
        <v>2010</v>
      </c>
      <c r="T74" s="1" t="s">
        <v>216</v>
      </c>
      <c r="U74" s="1" t="s">
        <v>206</v>
      </c>
      <c r="V74" s="1" t="s">
        <v>217</v>
      </c>
      <c r="W74" s="10" t="s">
        <v>145</v>
      </c>
      <c r="X74" s="31" t="s">
        <v>215</v>
      </c>
      <c r="Y74" s="31" t="s">
        <v>145</v>
      </c>
      <c r="Z74" s="13" t="s">
        <v>145</v>
      </c>
      <c r="AA74" s="17" t="s">
        <v>145</v>
      </c>
      <c r="AB74" s="17" t="s">
        <v>218</v>
      </c>
      <c r="AC74" s="10" t="s">
        <v>145</v>
      </c>
      <c r="AD74" s="10" t="s">
        <v>219</v>
      </c>
      <c r="AE74" s="17" t="s">
        <v>145</v>
      </c>
      <c r="AF74" s="17" t="s">
        <v>220</v>
      </c>
      <c r="AG74" s="17" t="s">
        <v>206</v>
      </c>
      <c r="AH74" s="10" t="s">
        <v>215</v>
      </c>
      <c r="AI74" s="10" t="s">
        <v>215</v>
      </c>
      <c r="AJ74" s="13" t="s">
        <v>221</v>
      </c>
      <c r="AK74" s="10" t="s">
        <v>222</v>
      </c>
      <c r="AL74" s="10" t="s">
        <v>216</v>
      </c>
      <c r="AM74" s="17" t="s">
        <v>223</v>
      </c>
      <c r="AN74" s="17" t="s">
        <v>145</v>
      </c>
      <c r="AO74" s="32" t="s">
        <v>652</v>
      </c>
    </row>
    <row r="75" spans="1:41" ht="30">
      <c r="A75" s="1">
        <v>80</v>
      </c>
      <c r="C75" s="6" t="s">
        <v>224</v>
      </c>
      <c r="D75" s="1" t="s">
        <v>225</v>
      </c>
      <c r="E75" s="1" t="s">
        <v>203</v>
      </c>
      <c r="F75" s="1" t="s">
        <v>149</v>
      </c>
      <c r="G75" s="1" t="s">
        <v>149</v>
      </c>
      <c r="H75" s="1" t="s">
        <v>144</v>
      </c>
      <c r="I75" s="1" t="s">
        <v>145</v>
      </c>
      <c r="J75" s="1" t="s">
        <v>144</v>
      </c>
      <c r="K75" s="1" t="s">
        <v>144</v>
      </c>
      <c r="L75" s="10" t="s">
        <v>149</v>
      </c>
      <c r="M75" s="10" t="s">
        <v>145</v>
      </c>
      <c r="N75" s="1" t="s">
        <v>144</v>
      </c>
      <c r="O75" s="1" t="s">
        <v>145</v>
      </c>
      <c r="P75" s="1" t="s">
        <v>144</v>
      </c>
      <c r="Q75" s="1" t="s">
        <v>149</v>
      </c>
      <c r="R75" s="11" t="s">
        <v>144</v>
      </c>
      <c r="S75" s="10" t="s">
        <v>149</v>
      </c>
      <c r="T75" s="1" t="s">
        <v>144</v>
      </c>
      <c r="U75" s="1" t="s">
        <v>144</v>
      </c>
      <c r="V75" s="1" t="s">
        <v>149</v>
      </c>
      <c r="W75" s="33" t="s">
        <v>145</v>
      </c>
      <c r="X75" s="31" t="s">
        <v>149</v>
      </c>
      <c r="Y75" s="31" t="s">
        <v>144</v>
      </c>
      <c r="Z75" s="13" t="s">
        <v>145</v>
      </c>
      <c r="AA75" s="17" t="s">
        <v>145</v>
      </c>
      <c r="AB75" s="17" t="s">
        <v>144</v>
      </c>
      <c r="AC75" s="10" t="s">
        <v>145</v>
      </c>
      <c r="AD75" s="10" t="s">
        <v>146</v>
      </c>
      <c r="AE75" s="17" t="s">
        <v>145</v>
      </c>
      <c r="AF75" s="17" t="s">
        <v>144</v>
      </c>
      <c r="AG75" s="17" t="s">
        <v>145</v>
      </c>
      <c r="AH75" s="10" t="s">
        <v>145</v>
      </c>
      <c r="AI75" s="10" t="s">
        <v>149</v>
      </c>
      <c r="AJ75" s="13" t="s">
        <v>144</v>
      </c>
      <c r="AK75" s="10" t="s">
        <v>144</v>
      </c>
      <c r="AL75" s="10" t="s">
        <v>145</v>
      </c>
      <c r="AM75" s="17" t="s">
        <v>144</v>
      </c>
      <c r="AN75" s="17" t="s">
        <v>145</v>
      </c>
      <c r="AO75" s="32" t="s">
        <v>144</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194"/>
  <sheetViews>
    <sheetView zoomScale="125" zoomScaleNormal="125" zoomScalePageLayoutView="125"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1" defaultRowHeight="15" x14ac:dyDescent="0"/>
  <cols>
    <col min="1" max="1" width="12.1640625" style="47" customWidth="1"/>
    <col min="2" max="2" width="31.33203125" style="31" customWidth="1"/>
    <col min="3" max="4" width="10.83203125" style="10" customWidth="1"/>
    <col min="5" max="5" width="12.6640625" style="10" customWidth="1"/>
    <col min="6" max="6" width="73.1640625" style="48" customWidth="1"/>
    <col min="7" max="7" width="39.83203125" style="48" customWidth="1"/>
    <col min="8" max="8" width="19.1640625" style="48" customWidth="1"/>
    <col min="9" max="9" width="64" style="47" customWidth="1"/>
    <col min="10" max="10" width="36" style="48" customWidth="1"/>
    <col min="11" max="11" width="23.83203125" style="10" customWidth="1"/>
    <col min="12" max="12" width="51.83203125" style="47" customWidth="1"/>
    <col min="13" max="13" width="52" style="47" customWidth="1"/>
    <col min="14" max="14" width="15.33203125" style="47" customWidth="1"/>
    <col min="15" max="15" width="81" style="48" customWidth="1"/>
    <col min="16" max="16" width="48.83203125" style="47" customWidth="1"/>
    <col min="17" max="17" width="22.6640625" style="47" customWidth="1"/>
    <col min="18" max="18" width="120.5" style="48" customWidth="1"/>
    <col min="19" max="19" width="45.5" style="47" customWidth="1"/>
    <col min="20" max="20" width="20" style="47" customWidth="1"/>
    <col min="21" max="21" width="139.5" style="48" customWidth="1"/>
    <col min="22" max="22" width="43.83203125" style="47" customWidth="1"/>
    <col min="23" max="23" width="36.1640625" style="47" customWidth="1"/>
    <col min="24" max="24" width="92.33203125" style="47" customWidth="1"/>
    <col min="25" max="25" width="66.6640625" style="47" customWidth="1"/>
    <col min="26" max="26" width="27.83203125" style="47" customWidth="1"/>
    <col min="27" max="27" width="94" style="48" customWidth="1"/>
    <col min="28" max="28" width="45.83203125" style="47" customWidth="1"/>
    <col min="29" max="29" width="16.5" style="47" customWidth="1"/>
    <col min="30" max="30" width="65" style="47" customWidth="1"/>
    <col min="31" max="31" width="67.5" style="47" customWidth="1"/>
    <col min="32" max="32" width="11" style="47" customWidth="1"/>
    <col min="33" max="33" width="129.5" style="47" customWidth="1"/>
    <col min="34" max="34" width="59.5" style="47" customWidth="1"/>
    <col min="35" max="35" width="12.33203125" style="47" customWidth="1"/>
    <col min="36" max="36" width="96" style="47" customWidth="1"/>
    <col min="37" max="37" width="44.6640625" style="48" customWidth="1"/>
    <col min="38" max="38" width="16.83203125" style="47" customWidth="1"/>
    <col min="39" max="39" width="86.83203125" style="48" customWidth="1"/>
    <col min="40" max="40" width="56.33203125" style="48" customWidth="1"/>
    <col min="41" max="41" width="16" style="47" customWidth="1"/>
    <col min="42" max="42" width="93.5" style="48" customWidth="1"/>
    <col min="43" max="43" width="48.5" style="48" customWidth="1"/>
    <col min="44" max="44" width="21" style="47" customWidth="1"/>
    <col min="45" max="45" width="110.1640625" style="47" customWidth="1"/>
    <col min="46" max="46" width="64.5" style="48" customWidth="1"/>
    <col min="47" max="47" width="20.1640625" style="47" customWidth="1"/>
    <col min="48" max="48" width="114.6640625" style="47" customWidth="1"/>
    <col min="49" max="49" width="58.83203125" style="47" customWidth="1"/>
    <col min="50" max="50" width="21.83203125" style="47" customWidth="1"/>
    <col min="51" max="51" width="101.1640625" style="47" customWidth="1"/>
    <col min="52" max="52" width="48.1640625" style="47" customWidth="1"/>
    <col min="53" max="53" width="33" style="47" customWidth="1"/>
    <col min="54" max="54" width="88.33203125" style="47" customWidth="1"/>
    <col min="55" max="56" width="33" style="47" customWidth="1"/>
    <col min="57" max="57" width="86.5" style="47" customWidth="1"/>
    <col min="58" max="58" width="77.6640625" style="48" customWidth="1"/>
    <col min="59" max="59" width="75.5" style="47" customWidth="1"/>
    <col min="60" max="62" width="31.1640625" style="47" customWidth="1"/>
    <col min="63" max="63" width="82.6640625" style="47" customWidth="1"/>
    <col min="64" max="64" width="31.1640625" style="47" customWidth="1"/>
    <col min="65" max="65" width="84.83203125" style="47" customWidth="1"/>
    <col min="66" max="66" width="31.1640625" style="47" customWidth="1"/>
    <col min="67" max="67" width="115" style="47" customWidth="1"/>
    <col min="68" max="68" width="31.1640625" style="47" customWidth="1"/>
    <col min="69" max="69" width="53.1640625" style="47" customWidth="1"/>
    <col min="70" max="72" width="31.1640625" style="47" customWidth="1"/>
    <col min="73" max="73" width="85.5" style="47" customWidth="1"/>
    <col min="74" max="74" width="31.1640625" style="47" customWidth="1"/>
    <col min="75" max="75" width="94.5" style="47" customWidth="1"/>
    <col min="76" max="76" width="31.1640625" style="47" customWidth="1"/>
    <col min="77" max="77" width="110.83203125" style="47" customWidth="1"/>
    <col min="78" max="78" width="31.1640625" style="47" customWidth="1"/>
    <col min="79" max="79" width="81.83203125" style="47" customWidth="1"/>
    <col min="80" max="80" width="31.1640625" style="47" customWidth="1"/>
    <col min="81" max="81" width="71.1640625" style="47" customWidth="1"/>
    <col min="82" max="84" width="31.1640625" style="47" customWidth="1"/>
    <col min="85" max="85" width="80.33203125" style="47" customWidth="1"/>
    <col min="86" max="86" width="31.1640625" style="47" customWidth="1"/>
    <col min="87" max="87" width="94.5" style="47" customWidth="1"/>
    <col min="88" max="92" width="31.1640625" style="47" customWidth="1"/>
    <col min="93" max="16384" width="11" style="47"/>
  </cols>
  <sheetData>
    <row r="1" spans="1:95" s="3" customFormat="1">
      <c r="B1" s="34" t="s">
        <v>654</v>
      </c>
      <c r="C1" s="3" t="s">
        <v>655</v>
      </c>
      <c r="D1" s="3" t="s">
        <v>656</v>
      </c>
      <c r="E1" s="3" t="s">
        <v>657</v>
      </c>
      <c r="F1" s="34" t="s">
        <v>658</v>
      </c>
      <c r="G1" s="34" t="s">
        <v>659</v>
      </c>
      <c r="H1" s="34" t="s">
        <v>660</v>
      </c>
      <c r="I1" s="3" t="s">
        <v>661</v>
      </c>
      <c r="J1" s="34" t="s">
        <v>662</v>
      </c>
      <c r="K1" s="3" t="s">
        <v>663</v>
      </c>
      <c r="L1" s="3" t="s">
        <v>664</v>
      </c>
      <c r="M1" s="3" t="s">
        <v>665</v>
      </c>
      <c r="N1" s="3" t="s">
        <v>666</v>
      </c>
      <c r="O1" s="34" t="s">
        <v>667</v>
      </c>
      <c r="P1" s="3" t="s">
        <v>668</v>
      </c>
      <c r="Q1" s="3" t="s">
        <v>669</v>
      </c>
      <c r="R1" s="35" t="s">
        <v>670</v>
      </c>
      <c r="S1" s="36" t="s">
        <v>671</v>
      </c>
      <c r="T1" s="3" t="s">
        <v>672</v>
      </c>
      <c r="U1" s="35" t="s">
        <v>673</v>
      </c>
      <c r="V1" s="36" t="s">
        <v>674</v>
      </c>
      <c r="W1" s="3" t="s">
        <v>675</v>
      </c>
      <c r="X1" s="3" t="s">
        <v>676</v>
      </c>
      <c r="Y1" s="3" t="s">
        <v>677</v>
      </c>
      <c r="AA1" s="34" t="s">
        <v>678</v>
      </c>
      <c r="AB1" s="3" t="s">
        <v>679</v>
      </c>
      <c r="AD1" s="34" t="s">
        <v>680</v>
      </c>
      <c r="AE1" s="3" t="s">
        <v>681</v>
      </c>
      <c r="AF1" s="3" t="s">
        <v>682</v>
      </c>
      <c r="AG1" s="34" t="s">
        <v>683</v>
      </c>
      <c r="AH1" s="3" t="s">
        <v>684</v>
      </c>
      <c r="AI1" s="3" t="s">
        <v>685</v>
      </c>
      <c r="AJ1" s="34" t="s">
        <v>686</v>
      </c>
      <c r="AK1" s="34" t="s">
        <v>687</v>
      </c>
      <c r="AL1" s="3" t="s">
        <v>688</v>
      </c>
      <c r="AM1" s="35" t="s">
        <v>689</v>
      </c>
      <c r="AN1" s="35" t="s">
        <v>690</v>
      </c>
      <c r="AO1" s="3" t="s">
        <v>691</v>
      </c>
      <c r="AP1" s="35" t="s">
        <v>692</v>
      </c>
      <c r="AQ1" s="35" t="s">
        <v>693</v>
      </c>
      <c r="AR1" s="3" t="s">
        <v>694</v>
      </c>
      <c r="AS1" s="3" t="s">
        <v>695</v>
      </c>
      <c r="AT1" s="34" t="s">
        <v>696</v>
      </c>
      <c r="AU1" s="3" t="s">
        <v>697</v>
      </c>
      <c r="AV1" s="34" t="s">
        <v>698</v>
      </c>
      <c r="AW1" s="34" t="s">
        <v>699</v>
      </c>
      <c r="AX1" s="34" t="s">
        <v>700</v>
      </c>
      <c r="AY1" s="35" t="s">
        <v>701</v>
      </c>
      <c r="AZ1" s="35" t="s">
        <v>702</v>
      </c>
      <c r="BA1" s="35" t="s">
        <v>703</v>
      </c>
      <c r="BB1" s="35" t="s">
        <v>704</v>
      </c>
      <c r="BC1" s="35" t="s">
        <v>705</v>
      </c>
      <c r="BD1" s="35" t="s">
        <v>706</v>
      </c>
      <c r="BE1" s="35" t="s">
        <v>707</v>
      </c>
      <c r="BF1" s="35" t="s">
        <v>708</v>
      </c>
      <c r="BG1" s="37" t="s">
        <v>26</v>
      </c>
      <c r="BH1" s="38" t="s">
        <v>709</v>
      </c>
      <c r="BI1" s="3" t="s">
        <v>27</v>
      </c>
      <c r="BJ1" s="3" t="s">
        <v>710</v>
      </c>
      <c r="BK1" s="3" t="s">
        <v>28</v>
      </c>
      <c r="BL1" s="3" t="s">
        <v>711</v>
      </c>
      <c r="BM1" s="34" t="s">
        <v>29</v>
      </c>
      <c r="BN1" s="34" t="s">
        <v>712</v>
      </c>
      <c r="BO1" s="37" t="s">
        <v>713</v>
      </c>
      <c r="BP1" s="39" t="s">
        <v>714</v>
      </c>
      <c r="BQ1" s="40" t="s">
        <v>715</v>
      </c>
      <c r="BR1" s="3" t="s">
        <v>716</v>
      </c>
      <c r="BS1" s="3" t="s">
        <v>717</v>
      </c>
      <c r="BT1" s="41" t="s">
        <v>718</v>
      </c>
      <c r="BU1" s="34" t="s">
        <v>32</v>
      </c>
      <c r="BV1" s="34" t="s">
        <v>719</v>
      </c>
      <c r="BW1" s="37" t="s">
        <v>33</v>
      </c>
      <c r="BX1" s="39" t="s">
        <v>720</v>
      </c>
      <c r="BY1" s="42" t="s">
        <v>34</v>
      </c>
      <c r="BZ1" s="43" t="s">
        <v>721</v>
      </c>
      <c r="CA1" s="40" t="s">
        <v>722</v>
      </c>
      <c r="CB1" s="3" t="s">
        <v>723</v>
      </c>
      <c r="CC1" s="3" t="s">
        <v>724</v>
      </c>
      <c r="CD1" s="41" t="s">
        <v>725</v>
      </c>
      <c r="CE1" s="3" t="s">
        <v>37</v>
      </c>
      <c r="CF1" s="3" t="s">
        <v>726</v>
      </c>
      <c r="CG1" s="3" t="s">
        <v>727</v>
      </c>
      <c r="CH1" s="41" t="s">
        <v>728</v>
      </c>
      <c r="CI1" s="40" t="s">
        <v>729</v>
      </c>
      <c r="CJ1" s="3" t="s">
        <v>730</v>
      </c>
      <c r="CK1" s="39" t="s">
        <v>40</v>
      </c>
      <c r="CL1" s="38" t="s">
        <v>731</v>
      </c>
      <c r="CM1" s="37" t="s">
        <v>41</v>
      </c>
      <c r="CN1" s="44" t="s">
        <v>732</v>
      </c>
      <c r="CO1" s="45" t="s">
        <v>733</v>
      </c>
      <c r="CP1" s="46" t="s">
        <v>734</v>
      </c>
    </row>
    <row r="2" spans="1:95" ht="409">
      <c r="A2" s="47" t="s">
        <v>735</v>
      </c>
      <c r="B2" s="31" t="s">
        <v>736</v>
      </c>
      <c r="C2" s="10" t="s">
        <v>737</v>
      </c>
      <c r="D2" s="48"/>
      <c r="E2" s="31" t="str">
        <f t="shared" ref="E2:E65" si="0">CONCATENATE($F$1,D2)</f>
        <v>INDIA</v>
      </c>
      <c r="F2" s="48" t="s">
        <v>738</v>
      </c>
      <c r="G2" s="48" t="s">
        <v>739</v>
      </c>
      <c r="H2" s="48" t="s">
        <v>740</v>
      </c>
      <c r="I2" s="48" t="s">
        <v>741</v>
      </c>
      <c r="J2" s="49" t="s">
        <v>742</v>
      </c>
      <c r="K2" s="31" t="str">
        <f t="shared" ref="K2:K65" si="1">CONCATENATE($L$1,D2)</f>
        <v>BANGLADESH</v>
      </c>
      <c r="L2" s="48" t="s">
        <v>743</v>
      </c>
      <c r="M2" s="48" t="s">
        <v>744</v>
      </c>
      <c r="N2" s="10" t="str">
        <f>CONCATENATE($O$1,D2)</f>
        <v>JAPAN</v>
      </c>
      <c r="O2" s="48" t="s">
        <v>745</v>
      </c>
      <c r="P2" s="48" t="s">
        <v>746</v>
      </c>
      <c r="Q2" s="10" t="str">
        <f t="shared" ref="Q2:Q65" si="2">CONCATENATE($R$1,D2)</f>
        <v>AFGHANISTAN</v>
      </c>
      <c r="R2" s="50" t="s">
        <v>747</v>
      </c>
      <c r="S2" s="48" t="s">
        <v>748</v>
      </c>
      <c r="T2" s="47" t="str">
        <f t="shared" ref="T2:T65" si="3">CONCATENATE($U$1,D2)</f>
        <v>ETHIOPIA</v>
      </c>
      <c r="U2" s="48" t="s">
        <v>749</v>
      </c>
      <c r="V2" s="48" t="s">
        <v>750</v>
      </c>
      <c r="W2" s="47" t="str">
        <f t="shared" ref="W2:W65" si="4">CONCATENATE($X$1,D2)</f>
        <v>NICARAGUA</v>
      </c>
      <c r="X2" s="48" t="s">
        <v>751</v>
      </c>
      <c r="Y2" s="48" t="s">
        <v>752</v>
      </c>
      <c r="Z2" s="10" t="str">
        <f t="shared" ref="Z2:Z65" si="5">CONCATENATE($AA$1,D2)</f>
        <v>GHANA</v>
      </c>
      <c r="AA2" s="48" t="s">
        <v>753</v>
      </c>
      <c r="AB2" s="48" t="s">
        <v>754</v>
      </c>
      <c r="AC2" s="10" t="str">
        <f t="shared" ref="AC2:AC65" si="6">CONCATENATE($AD$1,D2)</f>
        <v>CAMBODIA</v>
      </c>
      <c r="AD2" s="48" t="s">
        <v>755</v>
      </c>
      <c r="AE2" s="48" t="s">
        <v>756</v>
      </c>
      <c r="AF2" s="10" t="str">
        <f t="shared" ref="AF2:AF65" si="7">CONCATENATE($AG$1,D2)</f>
        <v>THAILAND</v>
      </c>
      <c r="AG2" s="48" t="s">
        <v>757</v>
      </c>
      <c r="AH2" s="47" t="s">
        <v>758</v>
      </c>
      <c r="AI2" s="10" t="str">
        <f t="shared" ref="AI2:AI65" si="8">CONCATENATE($AJ$1,D2)</f>
        <v>KENYA</v>
      </c>
      <c r="AJ2" s="48" t="s">
        <v>759</v>
      </c>
      <c r="AK2" s="48" t="s">
        <v>760</v>
      </c>
      <c r="AL2" s="10" t="str">
        <f t="shared" ref="AL2:AL65" si="9">CONCATENATE($AM$1,D2)</f>
        <v>CHINA</v>
      </c>
      <c r="AM2" s="48" t="s">
        <v>761</v>
      </c>
      <c r="AN2" s="48" t="s">
        <v>762</v>
      </c>
      <c r="AO2" s="10" t="str">
        <f t="shared" ref="AO2:AO65" si="10">CONCATENATE($AP$1,D2)</f>
        <v>FIJI</v>
      </c>
      <c r="AP2" s="51" t="s">
        <v>763</v>
      </c>
      <c r="AQ2" s="51" t="s">
        <v>764</v>
      </c>
      <c r="AR2" s="10" t="str">
        <f t="shared" ref="AR2:AR65" si="11">CONCATENATE($AS$1,D2)</f>
        <v>SUDAN</v>
      </c>
      <c r="AS2" s="48" t="s">
        <v>765</v>
      </c>
      <c r="AT2" s="48" t="s">
        <v>766</v>
      </c>
      <c r="AU2" s="10" t="str">
        <f t="shared" ref="AU2:AU65" si="12">CONCATENATE($AV$1,D2)</f>
        <v>INDONESIA</v>
      </c>
      <c r="AV2" s="31" t="s">
        <v>767</v>
      </c>
      <c r="AW2" s="31" t="s">
        <v>768</v>
      </c>
      <c r="AX2" s="10" t="str">
        <f t="shared" ref="AX2:AX65" si="13">CONCATENATE($AY$1,D2)</f>
        <v>SRI LANKA</v>
      </c>
      <c r="AY2" s="48" t="s">
        <v>769</v>
      </c>
      <c r="AZ2" s="52" t="s">
        <v>770</v>
      </c>
      <c r="BA2" s="10" t="str">
        <f>CONCATENATE($BB$1,D2)</f>
        <v>YEMEN</v>
      </c>
      <c r="BB2" s="48" t="s">
        <v>771</v>
      </c>
      <c r="BC2" s="48" t="s">
        <v>772</v>
      </c>
      <c r="BD2" s="10" t="str">
        <f>CONCATENATE($BE$1,D2)</f>
        <v>MOZAMBIQUE</v>
      </c>
      <c r="BE2" s="48" t="s">
        <v>773</v>
      </c>
      <c r="BF2" s="48" t="s">
        <v>774</v>
      </c>
      <c r="BG2" s="49" t="s">
        <v>775</v>
      </c>
      <c r="BH2" s="49" t="s">
        <v>776</v>
      </c>
      <c r="BI2" s="49" t="s">
        <v>777</v>
      </c>
      <c r="BJ2" s="49" t="s">
        <v>778</v>
      </c>
      <c r="BK2" s="49" t="s">
        <v>779</v>
      </c>
      <c r="BL2" s="53" t="s">
        <v>780</v>
      </c>
      <c r="BM2" s="54" t="s">
        <v>781</v>
      </c>
      <c r="BN2" s="55"/>
      <c r="BO2" s="56" t="s">
        <v>782</v>
      </c>
      <c r="BP2" s="57" t="s">
        <v>783</v>
      </c>
      <c r="BQ2" s="58" t="s">
        <v>784</v>
      </c>
      <c r="BR2" s="55" t="s">
        <v>785</v>
      </c>
      <c r="BS2" s="49" t="s">
        <v>786</v>
      </c>
      <c r="BT2" s="59" t="s">
        <v>787</v>
      </c>
      <c r="BU2" s="55" t="s">
        <v>788</v>
      </c>
      <c r="BV2" s="55"/>
      <c r="BW2" s="56" t="s">
        <v>789</v>
      </c>
      <c r="BX2" s="57" t="s">
        <v>790</v>
      </c>
      <c r="BY2" s="56" t="s">
        <v>791</v>
      </c>
      <c r="BZ2" s="60"/>
      <c r="CA2" s="61" t="s">
        <v>792</v>
      </c>
      <c r="CB2" s="62" t="s">
        <v>793</v>
      </c>
      <c r="CC2" s="49" t="s">
        <v>794</v>
      </c>
      <c r="CD2" s="59" t="s">
        <v>795</v>
      </c>
      <c r="CE2" s="49" t="s">
        <v>796</v>
      </c>
      <c r="CF2" s="63" t="s">
        <v>797</v>
      </c>
      <c r="CG2" s="49" t="s">
        <v>798</v>
      </c>
      <c r="CH2" s="49" t="s">
        <v>799</v>
      </c>
      <c r="CI2" s="64" t="s">
        <v>800</v>
      </c>
      <c r="CJ2" s="6" t="s">
        <v>801</v>
      </c>
      <c r="CK2" s="65" t="s">
        <v>802</v>
      </c>
      <c r="CL2" s="60" t="s">
        <v>803</v>
      </c>
      <c r="CM2" s="56" t="s">
        <v>804</v>
      </c>
      <c r="CN2" s="65" t="s">
        <v>805</v>
      </c>
      <c r="CO2" s="49" t="s">
        <v>806</v>
      </c>
      <c r="CP2" s="66" t="s">
        <v>807</v>
      </c>
      <c r="CQ2" s="67"/>
    </row>
    <row r="3" spans="1:95" ht="167" customHeight="1">
      <c r="B3" s="31" t="s">
        <v>808</v>
      </c>
      <c r="C3" s="10" t="s">
        <v>809</v>
      </c>
      <c r="E3" s="31" t="str">
        <f t="shared" si="0"/>
        <v>INDIA</v>
      </c>
      <c r="F3" s="48" t="s">
        <v>810</v>
      </c>
      <c r="G3" s="48" t="s">
        <v>811</v>
      </c>
      <c r="H3" s="31" t="str">
        <f t="shared" ref="H3:H66" si="14">CONCATENATE($I$1,D3)</f>
        <v>NEPAL</v>
      </c>
      <c r="I3" s="31" t="s">
        <v>812</v>
      </c>
      <c r="J3" s="48" t="s">
        <v>813</v>
      </c>
      <c r="K3" s="31" t="str">
        <f t="shared" si="1"/>
        <v>BANGLADESH</v>
      </c>
      <c r="L3" s="48" t="s">
        <v>814</v>
      </c>
      <c r="M3" s="48"/>
      <c r="N3" s="10" t="str">
        <f t="shared" ref="N3:N66" si="15">CONCATENATE($O$1,D3)</f>
        <v>JAPAN</v>
      </c>
      <c r="O3" s="48" t="s">
        <v>815</v>
      </c>
      <c r="P3" s="47" t="s">
        <v>816</v>
      </c>
      <c r="Q3" s="10" t="str">
        <f t="shared" si="2"/>
        <v>AFGHANISTAN</v>
      </c>
      <c r="R3" s="48" t="s">
        <v>817</v>
      </c>
      <c r="S3" s="48" t="s">
        <v>818</v>
      </c>
      <c r="T3" s="47" t="str">
        <f t="shared" si="3"/>
        <v>ETHIOPIA</v>
      </c>
      <c r="U3" s="48" t="s">
        <v>819</v>
      </c>
      <c r="V3" s="47" t="s">
        <v>820</v>
      </c>
      <c r="W3" s="47" t="str">
        <f t="shared" si="4"/>
        <v>NICARAGUA</v>
      </c>
      <c r="X3" s="48" t="s">
        <v>821</v>
      </c>
      <c r="Y3" s="48" t="s">
        <v>822</v>
      </c>
      <c r="Z3" s="10" t="str">
        <f t="shared" si="5"/>
        <v>GHANA</v>
      </c>
      <c r="AA3" s="48" t="s">
        <v>823</v>
      </c>
      <c r="AB3" s="10" t="s">
        <v>824</v>
      </c>
      <c r="AC3" s="10" t="str">
        <f t="shared" si="6"/>
        <v>CAMBODIA</v>
      </c>
      <c r="AD3" s="48" t="s">
        <v>825</v>
      </c>
      <c r="AE3" s="47" t="s">
        <v>826</v>
      </c>
      <c r="AF3" s="10" t="str">
        <f t="shared" si="7"/>
        <v>THAILAND</v>
      </c>
      <c r="AG3" s="48" t="s">
        <v>827</v>
      </c>
      <c r="AH3" s="67" t="s">
        <v>828</v>
      </c>
      <c r="AI3" s="10" t="str">
        <f t="shared" si="8"/>
        <v>KENYA</v>
      </c>
      <c r="AJ3" s="48" t="s">
        <v>829</v>
      </c>
      <c r="AK3" s="48" t="s">
        <v>830</v>
      </c>
      <c r="AL3" s="10" t="str">
        <f t="shared" si="9"/>
        <v>CHINA</v>
      </c>
      <c r="AO3" s="10" t="str">
        <f t="shared" si="10"/>
        <v>FIJI</v>
      </c>
      <c r="AP3" s="51" t="s">
        <v>831</v>
      </c>
      <c r="AQ3" s="51" t="s">
        <v>832</v>
      </c>
      <c r="AR3" s="10" t="str">
        <f t="shared" si="11"/>
        <v>SUDAN</v>
      </c>
      <c r="AS3" s="48" t="s">
        <v>833</v>
      </c>
      <c r="AT3" s="48" t="s">
        <v>834</v>
      </c>
      <c r="AU3" s="10" t="str">
        <f t="shared" si="12"/>
        <v>INDONESIA</v>
      </c>
      <c r="AV3" s="67"/>
      <c r="AW3" s="67"/>
      <c r="AX3" s="10" t="str">
        <f t="shared" si="13"/>
        <v>SRI LANKA</v>
      </c>
      <c r="AY3" s="48" t="s">
        <v>835</v>
      </c>
      <c r="AZ3" s="48" t="s">
        <v>770</v>
      </c>
      <c r="BA3" s="10" t="str">
        <f t="shared" ref="BA3:BA66" si="16">CONCATENATE($BB$1,D3)</f>
        <v>YEMEN</v>
      </c>
      <c r="BB3" s="48" t="s">
        <v>836</v>
      </c>
      <c r="BC3" s="48" t="s">
        <v>837</v>
      </c>
      <c r="BD3" s="10" t="str">
        <f t="shared" ref="BD3:BD66" si="17">CONCATENATE($BE$1,D3)</f>
        <v>MOZAMBIQUE</v>
      </c>
      <c r="BE3" s="48" t="s">
        <v>838</v>
      </c>
      <c r="BF3" s="48" t="s">
        <v>839</v>
      </c>
      <c r="BG3" s="49" t="s">
        <v>840</v>
      </c>
      <c r="BH3" s="49" t="s">
        <v>841</v>
      </c>
      <c r="BI3" s="49" t="s">
        <v>842</v>
      </c>
      <c r="BJ3" s="49" t="s">
        <v>843</v>
      </c>
      <c r="BK3" s="67" t="s">
        <v>844</v>
      </c>
      <c r="BL3" s="67"/>
      <c r="BM3" s="54" t="s">
        <v>845</v>
      </c>
      <c r="BN3" s="55"/>
      <c r="BO3" s="56" t="s">
        <v>846</v>
      </c>
      <c r="BP3" s="57" t="s">
        <v>783</v>
      </c>
      <c r="BQ3" s="58" t="s">
        <v>847</v>
      </c>
      <c r="BR3" s="55" t="s">
        <v>785</v>
      </c>
      <c r="BS3" s="49" t="s">
        <v>848</v>
      </c>
      <c r="BT3" s="59" t="s">
        <v>849</v>
      </c>
      <c r="BU3" s="55" t="s">
        <v>850</v>
      </c>
      <c r="BV3" s="55"/>
      <c r="BW3" s="56" t="s">
        <v>851</v>
      </c>
      <c r="BX3" s="57" t="s">
        <v>852</v>
      </c>
      <c r="BY3" s="56" t="s">
        <v>853</v>
      </c>
      <c r="BZ3" s="60"/>
      <c r="CA3" s="61" t="s">
        <v>854</v>
      </c>
      <c r="CB3" s="31" t="s">
        <v>855</v>
      </c>
      <c r="CC3" s="49" t="s">
        <v>856</v>
      </c>
      <c r="CD3" s="59" t="s">
        <v>795</v>
      </c>
      <c r="CE3" s="49" t="s">
        <v>857</v>
      </c>
      <c r="CF3" s="49" t="s">
        <v>858</v>
      </c>
      <c r="CG3" s="49" t="s">
        <v>859</v>
      </c>
      <c r="CH3" s="49">
        <v>2013</v>
      </c>
      <c r="CI3" s="64" t="s">
        <v>860</v>
      </c>
      <c r="CJ3" s="6" t="s">
        <v>861</v>
      </c>
      <c r="CK3" s="65" t="s">
        <v>862</v>
      </c>
      <c r="CL3" s="60" t="s">
        <v>863</v>
      </c>
      <c r="CM3" s="68" t="s">
        <v>864</v>
      </c>
      <c r="CN3" s="65" t="s">
        <v>865</v>
      </c>
      <c r="CO3" s="69" t="s">
        <v>844</v>
      </c>
      <c r="CP3" s="70"/>
      <c r="CQ3" s="67"/>
    </row>
    <row r="4" spans="1:95" ht="323" customHeight="1">
      <c r="B4" s="31" t="s">
        <v>866</v>
      </c>
      <c r="C4" s="10" t="s">
        <v>867</v>
      </c>
      <c r="E4" s="31" t="str">
        <f t="shared" si="0"/>
        <v>INDIA</v>
      </c>
      <c r="F4" s="48" t="s">
        <v>868</v>
      </c>
      <c r="G4" s="48" t="s">
        <v>869</v>
      </c>
      <c r="H4" s="31" t="str">
        <f t="shared" si="14"/>
        <v>NEPAL</v>
      </c>
      <c r="I4" s="51" t="s">
        <v>870</v>
      </c>
      <c r="J4" s="48" t="s">
        <v>871</v>
      </c>
      <c r="K4" s="31" t="str">
        <f t="shared" si="1"/>
        <v>BANGLADESH</v>
      </c>
      <c r="L4" s="48" t="s">
        <v>872</v>
      </c>
      <c r="M4" s="48" t="s">
        <v>873</v>
      </c>
      <c r="N4" s="10" t="str">
        <f t="shared" si="15"/>
        <v>JAPAN</v>
      </c>
      <c r="O4" s="48" t="s">
        <v>874</v>
      </c>
      <c r="P4" s="48" t="s">
        <v>875</v>
      </c>
      <c r="Q4" s="10" t="str">
        <f t="shared" si="2"/>
        <v>AFGHANISTAN</v>
      </c>
      <c r="R4" s="48" t="s">
        <v>876</v>
      </c>
      <c r="S4" s="47" t="s">
        <v>877</v>
      </c>
      <c r="T4" s="47" t="str">
        <f t="shared" si="3"/>
        <v>ETHIOPIA</v>
      </c>
      <c r="U4" s="48" t="s">
        <v>878</v>
      </c>
      <c r="V4" s="48" t="s">
        <v>879</v>
      </c>
      <c r="W4" s="47" t="str">
        <f t="shared" si="4"/>
        <v>NICARAGUA</v>
      </c>
      <c r="X4" s="48" t="s">
        <v>880</v>
      </c>
      <c r="Y4" s="48" t="s">
        <v>881</v>
      </c>
      <c r="Z4" s="10" t="str">
        <f t="shared" si="5"/>
        <v>GHANA</v>
      </c>
      <c r="AA4" s="48" t="s">
        <v>882</v>
      </c>
      <c r="AB4" s="10" t="s">
        <v>824</v>
      </c>
      <c r="AC4" s="10" t="str">
        <f t="shared" si="6"/>
        <v>CAMBODIA</v>
      </c>
      <c r="AD4" s="48" t="s">
        <v>883</v>
      </c>
      <c r="AE4" s="48" t="s">
        <v>884</v>
      </c>
      <c r="AF4" s="10" t="str">
        <f t="shared" si="7"/>
        <v>THAILAND</v>
      </c>
      <c r="AG4" s="48" t="s">
        <v>885</v>
      </c>
      <c r="AH4" s="67" t="s">
        <v>828</v>
      </c>
      <c r="AI4" s="10" t="str">
        <f t="shared" si="8"/>
        <v>KENYA</v>
      </c>
      <c r="AJ4" s="48" t="s">
        <v>886</v>
      </c>
      <c r="AK4" s="48" t="s">
        <v>887</v>
      </c>
      <c r="AL4" s="10" t="str">
        <f t="shared" si="9"/>
        <v>CHINA</v>
      </c>
      <c r="AM4" s="48" t="s">
        <v>888</v>
      </c>
      <c r="AN4" s="48" t="s">
        <v>889</v>
      </c>
      <c r="AO4" s="10" t="str">
        <f t="shared" si="10"/>
        <v>FIJI</v>
      </c>
      <c r="AP4" s="51" t="s">
        <v>890</v>
      </c>
      <c r="AQ4" s="51" t="s">
        <v>891</v>
      </c>
      <c r="AR4" s="10" t="str">
        <f t="shared" si="11"/>
        <v>SUDAN</v>
      </c>
      <c r="AS4" s="48" t="s">
        <v>892</v>
      </c>
      <c r="AT4" s="48" t="s">
        <v>834</v>
      </c>
      <c r="AU4" s="10" t="str">
        <f t="shared" si="12"/>
        <v>INDONESIA</v>
      </c>
      <c r="AV4" s="48" t="s">
        <v>893</v>
      </c>
      <c r="AW4" s="31" t="s">
        <v>894</v>
      </c>
      <c r="AX4" s="10" t="str">
        <f t="shared" si="13"/>
        <v>SRI LANKA</v>
      </c>
      <c r="AY4" s="48" t="s">
        <v>895</v>
      </c>
      <c r="AZ4" s="48" t="s">
        <v>770</v>
      </c>
      <c r="BA4" s="10" t="str">
        <f t="shared" si="16"/>
        <v>YEMEN</v>
      </c>
      <c r="BB4" s="48" t="s">
        <v>896</v>
      </c>
      <c r="BC4" s="48" t="s">
        <v>772</v>
      </c>
      <c r="BD4" s="10" t="str">
        <f t="shared" si="17"/>
        <v>MOZAMBIQUE</v>
      </c>
      <c r="BE4" s="48" t="s">
        <v>897</v>
      </c>
      <c r="BF4" s="48" t="s">
        <v>898</v>
      </c>
      <c r="BG4" s="49" t="s">
        <v>899</v>
      </c>
      <c r="BH4" s="49" t="s">
        <v>841</v>
      </c>
      <c r="BI4" s="49" t="s">
        <v>900</v>
      </c>
      <c r="BJ4" s="67"/>
      <c r="BK4" s="49" t="s">
        <v>901</v>
      </c>
      <c r="BL4" s="67" t="s">
        <v>902</v>
      </c>
      <c r="BM4" s="54" t="s">
        <v>903</v>
      </c>
      <c r="BN4" s="55"/>
      <c r="BO4" s="56" t="s">
        <v>904</v>
      </c>
      <c r="BP4" s="71" t="s">
        <v>905</v>
      </c>
      <c r="BQ4" s="58" t="s">
        <v>906</v>
      </c>
      <c r="BR4" s="55" t="s">
        <v>785</v>
      </c>
      <c r="BS4" s="49" t="s">
        <v>907</v>
      </c>
      <c r="BT4" s="59" t="s">
        <v>908</v>
      </c>
      <c r="BU4" s="55" t="s">
        <v>144</v>
      </c>
      <c r="BV4" s="55"/>
      <c r="BW4" s="72" t="s">
        <v>909</v>
      </c>
      <c r="BX4" s="73" t="s">
        <v>910</v>
      </c>
      <c r="BY4" s="56" t="s">
        <v>911</v>
      </c>
      <c r="BZ4" s="60"/>
      <c r="CA4" s="61" t="s">
        <v>912</v>
      </c>
      <c r="CB4" s="74"/>
      <c r="CC4" s="49" t="s">
        <v>913</v>
      </c>
      <c r="CD4" s="59" t="s">
        <v>914</v>
      </c>
      <c r="CE4" s="49" t="s">
        <v>915</v>
      </c>
      <c r="CF4" s="49" t="s">
        <v>858</v>
      </c>
      <c r="CG4" s="49" t="s">
        <v>916</v>
      </c>
      <c r="CH4" s="75" t="s">
        <v>917</v>
      </c>
      <c r="CI4" s="64" t="s">
        <v>918</v>
      </c>
      <c r="CJ4" s="55" t="s">
        <v>919</v>
      </c>
      <c r="CK4" s="65" t="s">
        <v>920</v>
      </c>
      <c r="CL4" s="60" t="s">
        <v>921</v>
      </c>
      <c r="CM4" s="56" t="s">
        <v>922</v>
      </c>
      <c r="CN4" s="71" t="s">
        <v>923</v>
      </c>
      <c r="CO4" s="51" t="s">
        <v>924</v>
      </c>
      <c r="CP4" s="70"/>
      <c r="CQ4" s="67"/>
    </row>
    <row r="5" spans="1:95" ht="409">
      <c r="B5" s="31" t="s">
        <v>925</v>
      </c>
      <c r="C5" s="10" t="s">
        <v>926</v>
      </c>
      <c r="E5" s="31" t="str">
        <f t="shared" si="0"/>
        <v>INDIA</v>
      </c>
      <c r="F5" s="48" t="s">
        <v>927</v>
      </c>
      <c r="G5" s="48" t="s">
        <v>928</v>
      </c>
      <c r="H5" s="31" t="str">
        <f t="shared" si="14"/>
        <v>NEPAL</v>
      </c>
      <c r="I5" s="48" t="s">
        <v>929</v>
      </c>
      <c r="J5" s="48" t="s">
        <v>930</v>
      </c>
      <c r="K5" s="31" t="str">
        <f t="shared" si="1"/>
        <v>BANGLADESH</v>
      </c>
      <c r="L5" s="48" t="s">
        <v>931</v>
      </c>
      <c r="M5" s="48" t="s">
        <v>744</v>
      </c>
      <c r="N5" s="10" t="str">
        <f t="shared" si="15"/>
        <v>JAPAN</v>
      </c>
      <c r="O5" s="48" t="s">
        <v>932</v>
      </c>
      <c r="P5" s="47" t="s">
        <v>933</v>
      </c>
      <c r="Q5" s="10" t="str">
        <f t="shared" si="2"/>
        <v>AFGHANISTAN</v>
      </c>
      <c r="R5" s="48" t="s">
        <v>934</v>
      </c>
      <c r="S5" s="47" t="s">
        <v>877</v>
      </c>
      <c r="T5" s="47" t="str">
        <f t="shared" si="3"/>
        <v>ETHIOPIA</v>
      </c>
      <c r="U5" s="48" t="s">
        <v>935</v>
      </c>
      <c r="V5" s="47" t="s">
        <v>936</v>
      </c>
      <c r="W5" s="47" t="str">
        <f t="shared" si="4"/>
        <v>NICARAGUA</v>
      </c>
      <c r="X5" s="48" t="s">
        <v>937</v>
      </c>
      <c r="Y5" s="48" t="s">
        <v>938</v>
      </c>
      <c r="Z5" s="10" t="str">
        <f t="shared" si="5"/>
        <v>GHANA</v>
      </c>
      <c r="AA5" s="48" t="s">
        <v>939</v>
      </c>
      <c r="AB5" s="48" t="s">
        <v>940</v>
      </c>
      <c r="AC5" s="10" t="str">
        <f t="shared" si="6"/>
        <v>CAMBODIA</v>
      </c>
      <c r="AD5" s="48" t="s">
        <v>941</v>
      </c>
      <c r="AE5" s="48" t="s">
        <v>942</v>
      </c>
      <c r="AF5" s="10" t="str">
        <f t="shared" si="7"/>
        <v>THAILAND</v>
      </c>
      <c r="AG5" s="48" t="s">
        <v>943</v>
      </c>
      <c r="AH5" s="67" t="s">
        <v>944</v>
      </c>
      <c r="AI5" s="10" t="str">
        <f t="shared" si="8"/>
        <v>KENYA</v>
      </c>
      <c r="AJ5" s="48" t="s">
        <v>945</v>
      </c>
      <c r="AK5" s="48" t="s">
        <v>946</v>
      </c>
      <c r="AL5" s="10" t="str">
        <f t="shared" si="9"/>
        <v>CHINA</v>
      </c>
      <c r="AM5" s="48" t="s">
        <v>947</v>
      </c>
      <c r="AN5" s="48" t="s">
        <v>948</v>
      </c>
      <c r="AO5" s="10" t="str">
        <f t="shared" si="10"/>
        <v>FIJI</v>
      </c>
      <c r="AP5" s="51" t="s">
        <v>949</v>
      </c>
      <c r="AQ5" s="51" t="s">
        <v>950</v>
      </c>
      <c r="AR5" s="10" t="str">
        <f t="shared" si="11"/>
        <v>SUDAN</v>
      </c>
      <c r="AS5" s="48" t="s">
        <v>951</v>
      </c>
      <c r="AT5" s="48" t="s">
        <v>834</v>
      </c>
      <c r="AU5" s="10" t="str">
        <f t="shared" si="12"/>
        <v>INDONESIA</v>
      </c>
      <c r="AV5" s="48" t="s">
        <v>952</v>
      </c>
      <c r="AW5" s="48" t="s">
        <v>953</v>
      </c>
      <c r="AX5" s="10" t="str">
        <f t="shared" si="13"/>
        <v>SRI LANKA</v>
      </c>
      <c r="AY5" s="48" t="s">
        <v>954</v>
      </c>
      <c r="AZ5" s="48" t="s">
        <v>770</v>
      </c>
      <c r="BA5" s="10" t="str">
        <f t="shared" si="16"/>
        <v>YEMEN</v>
      </c>
      <c r="BB5" s="48" t="s">
        <v>955</v>
      </c>
      <c r="BC5" s="48" t="s">
        <v>956</v>
      </c>
      <c r="BD5" s="10" t="str">
        <f t="shared" si="17"/>
        <v>MOZAMBIQUE</v>
      </c>
      <c r="BE5" s="48" t="s">
        <v>957</v>
      </c>
      <c r="BF5" s="48" t="s">
        <v>958</v>
      </c>
      <c r="BG5" s="51" t="s">
        <v>959</v>
      </c>
      <c r="BH5" s="49" t="s">
        <v>960</v>
      </c>
      <c r="BI5" s="49" t="s">
        <v>961</v>
      </c>
      <c r="BJ5" s="49" t="s">
        <v>962</v>
      </c>
      <c r="BK5" s="49" t="s">
        <v>963</v>
      </c>
      <c r="BL5" s="53" t="s">
        <v>964</v>
      </c>
      <c r="BM5" s="54" t="s">
        <v>965</v>
      </c>
      <c r="BN5" s="55"/>
      <c r="BO5" s="56" t="s">
        <v>966</v>
      </c>
      <c r="BP5" s="76" t="s">
        <v>967</v>
      </c>
      <c r="BQ5" s="58" t="s">
        <v>968</v>
      </c>
      <c r="BR5" s="55" t="s">
        <v>969</v>
      </c>
      <c r="BS5" s="49" t="s">
        <v>970</v>
      </c>
      <c r="BT5" s="59" t="s">
        <v>971</v>
      </c>
      <c r="BU5" s="55" t="s">
        <v>972</v>
      </c>
      <c r="BV5" s="55"/>
      <c r="BW5" s="56" t="s">
        <v>973</v>
      </c>
      <c r="BX5" s="77" t="s">
        <v>974</v>
      </c>
      <c r="BY5" s="56" t="s">
        <v>975</v>
      </c>
      <c r="BZ5" s="60"/>
      <c r="CA5" s="78" t="s">
        <v>976</v>
      </c>
      <c r="CB5" s="74" t="s">
        <v>977</v>
      </c>
      <c r="CC5" s="49" t="s">
        <v>978</v>
      </c>
      <c r="CD5" s="59" t="s">
        <v>979</v>
      </c>
      <c r="CE5" s="49" t="s">
        <v>980</v>
      </c>
      <c r="CF5" s="49" t="s">
        <v>858</v>
      </c>
      <c r="CG5" s="79" t="s">
        <v>981</v>
      </c>
      <c r="CH5" s="75" t="s">
        <v>982</v>
      </c>
      <c r="CI5" s="64" t="s">
        <v>983</v>
      </c>
      <c r="CJ5" s="55" t="s">
        <v>984</v>
      </c>
      <c r="CK5" s="65" t="s">
        <v>985</v>
      </c>
      <c r="CL5" s="55" t="s">
        <v>986</v>
      </c>
      <c r="CM5" s="56" t="s">
        <v>987</v>
      </c>
      <c r="CN5" s="80" t="s">
        <v>988</v>
      </c>
      <c r="CO5" s="51" t="s">
        <v>989</v>
      </c>
      <c r="CP5" s="51" t="s">
        <v>990</v>
      </c>
      <c r="CQ5" s="67"/>
    </row>
    <row r="6" spans="1:95" ht="120" customHeight="1">
      <c r="B6" s="31" t="s">
        <v>991</v>
      </c>
      <c r="C6" s="10" t="s">
        <v>992</v>
      </c>
      <c r="E6" s="31" t="str">
        <f t="shared" si="0"/>
        <v>INDIA</v>
      </c>
      <c r="F6" s="48" t="s">
        <v>993</v>
      </c>
      <c r="H6" s="31" t="str">
        <f t="shared" si="14"/>
        <v>NEPAL</v>
      </c>
      <c r="I6" s="48" t="s">
        <v>994</v>
      </c>
      <c r="J6" s="48" t="s">
        <v>995</v>
      </c>
      <c r="K6" s="31" t="str">
        <f t="shared" si="1"/>
        <v>BANGLADESH</v>
      </c>
      <c r="L6" s="48" t="s">
        <v>996</v>
      </c>
      <c r="M6" s="48" t="s">
        <v>997</v>
      </c>
      <c r="N6" s="10" t="str">
        <f t="shared" si="15"/>
        <v>JAPAN</v>
      </c>
      <c r="O6" s="48" t="s">
        <v>998</v>
      </c>
      <c r="P6" s="48" t="s">
        <v>999</v>
      </c>
      <c r="Q6" s="10" t="str">
        <f t="shared" si="2"/>
        <v>AFGHANISTAN</v>
      </c>
      <c r="R6" s="48" t="s">
        <v>1000</v>
      </c>
      <c r="S6" s="47" t="s">
        <v>877</v>
      </c>
      <c r="T6" s="47" t="str">
        <f t="shared" si="3"/>
        <v>ETHIOPIA</v>
      </c>
      <c r="U6" s="48" t="s">
        <v>1001</v>
      </c>
      <c r="V6" s="47" t="s">
        <v>1002</v>
      </c>
      <c r="W6" s="47" t="str">
        <f t="shared" si="4"/>
        <v>NICARAGUA</v>
      </c>
      <c r="X6" s="48" t="s">
        <v>1003</v>
      </c>
      <c r="Y6" s="47" t="s">
        <v>1004</v>
      </c>
      <c r="Z6" s="10" t="str">
        <f t="shared" si="5"/>
        <v>GHANA</v>
      </c>
      <c r="AA6" s="48" t="s">
        <v>1005</v>
      </c>
      <c r="AB6" s="47" t="s">
        <v>1006</v>
      </c>
      <c r="AC6" s="10" t="str">
        <f t="shared" si="6"/>
        <v>CAMBODIA</v>
      </c>
      <c r="AD6" s="48" t="s">
        <v>1007</v>
      </c>
      <c r="AE6" s="47" t="s">
        <v>1008</v>
      </c>
      <c r="AF6" s="10" t="str">
        <f t="shared" si="7"/>
        <v>THAILAND</v>
      </c>
      <c r="AG6" s="48" t="s">
        <v>1009</v>
      </c>
      <c r="AH6" s="67" t="s">
        <v>1010</v>
      </c>
      <c r="AI6" s="10" t="str">
        <f t="shared" si="8"/>
        <v>KENYA</v>
      </c>
      <c r="AJ6" s="48" t="s">
        <v>645</v>
      </c>
      <c r="AK6" s="48" t="s">
        <v>1011</v>
      </c>
      <c r="AL6" s="10" t="str">
        <f t="shared" si="9"/>
        <v>CHINA</v>
      </c>
      <c r="AM6" s="48" t="s">
        <v>1012</v>
      </c>
      <c r="AN6" s="48" t="s">
        <v>1013</v>
      </c>
      <c r="AO6" s="10" t="str">
        <f t="shared" si="10"/>
        <v>FIJI</v>
      </c>
      <c r="AP6" s="51" t="s">
        <v>1014</v>
      </c>
      <c r="AQ6" s="51" t="s">
        <v>1015</v>
      </c>
      <c r="AR6" s="10" t="str">
        <f t="shared" si="11"/>
        <v>SUDAN</v>
      </c>
      <c r="AS6" s="48" t="s">
        <v>1016</v>
      </c>
      <c r="AT6" s="48" t="s">
        <v>834</v>
      </c>
      <c r="AU6" s="10" t="str">
        <f t="shared" si="12"/>
        <v>INDONESIA</v>
      </c>
      <c r="AV6" s="48" t="s">
        <v>1017</v>
      </c>
      <c r="AW6" s="48" t="s">
        <v>1018</v>
      </c>
      <c r="AX6" s="10" t="str">
        <f t="shared" si="13"/>
        <v>SRI LANKA</v>
      </c>
      <c r="AY6" s="48" t="s">
        <v>1019</v>
      </c>
      <c r="AZ6" s="48" t="s">
        <v>770</v>
      </c>
      <c r="BA6" s="10" t="str">
        <f t="shared" si="16"/>
        <v>YEMEN</v>
      </c>
      <c r="BB6" s="48" t="s">
        <v>1020</v>
      </c>
      <c r="BC6" s="47" t="s">
        <v>1021</v>
      </c>
      <c r="BD6" s="10" t="str">
        <f t="shared" si="17"/>
        <v>MOZAMBIQUE</v>
      </c>
      <c r="BE6" s="47" t="s">
        <v>1022</v>
      </c>
      <c r="BG6" s="49" t="s">
        <v>1023</v>
      </c>
      <c r="BH6" s="49" t="s">
        <v>1024</v>
      </c>
      <c r="BI6" s="49" t="s">
        <v>1025</v>
      </c>
      <c r="BJ6" s="49" t="s">
        <v>1026</v>
      </c>
      <c r="BK6" s="51" t="s">
        <v>1027</v>
      </c>
      <c r="BL6" s="63" t="s">
        <v>1028</v>
      </c>
      <c r="BM6" s="55" t="s">
        <v>1029</v>
      </c>
      <c r="BN6" s="55"/>
      <c r="BO6" s="81" t="s">
        <v>1030</v>
      </c>
      <c r="BP6" s="82" t="s">
        <v>1031</v>
      </c>
      <c r="BQ6" s="58" t="s">
        <v>1032</v>
      </c>
      <c r="BR6" s="83"/>
      <c r="BS6" s="49" t="s">
        <v>1033</v>
      </c>
      <c r="BT6" s="59" t="s">
        <v>1034</v>
      </c>
      <c r="BU6" s="55" t="s">
        <v>1035</v>
      </c>
      <c r="BV6" s="55"/>
      <c r="BW6" s="56" t="s">
        <v>1036</v>
      </c>
      <c r="BX6" s="71" t="s">
        <v>1037</v>
      </c>
      <c r="BY6" s="56" t="s">
        <v>1038</v>
      </c>
      <c r="BZ6" s="60"/>
      <c r="CA6" s="61" t="s">
        <v>1039</v>
      </c>
      <c r="CB6" s="74" t="s">
        <v>1040</v>
      </c>
      <c r="CC6" s="49" t="s">
        <v>1041</v>
      </c>
      <c r="CD6" s="59"/>
      <c r="CE6" s="49" t="s">
        <v>1042</v>
      </c>
      <c r="CF6" s="49" t="s">
        <v>1043</v>
      </c>
      <c r="CG6" s="49" t="s">
        <v>1044</v>
      </c>
      <c r="CH6" s="75" t="s">
        <v>1045</v>
      </c>
      <c r="CI6" s="64" t="s">
        <v>1046</v>
      </c>
      <c r="CJ6" s="55" t="s">
        <v>1047</v>
      </c>
      <c r="CK6" s="65" t="s">
        <v>1048</v>
      </c>
      <c r="CL6" s="84" t="s">
        <v>1049</v>
      </c>
      <c r="CM6" s="56" t="s">
        <v>1050</v>
      </c>
      <c r="CN6" s="85"/>
      <c r="CO6" s="51" t="s">
        <v>1051</v>
      </c>
      <c r="CP6" s="66"/>
      <c r="CQ6" s="67"/>
    </row>
    <row r="7" spans="1:95" ht="53" customHeight="1">
      <c r="B7" s="31" t="s">
        <v>1052</v>
      </c>
      <c r="C7" s="10" t="s">
        <v>1053</v>
      </c>
      <c r="E7" s="31" t="str">
        <f t="shared" si="0"/>
        <v>INDIA</v>
      </c>
      <c r="F7" s="48" t="s">
        <v>1054</v>
      </c>
      <c r="H7" s="31" t="str">
        <f t="shared" si="14"/>
        <v>NEPAL</v>
      </c>
      <c r="I7" s="48" t="s">
        <v>215</v>
      </c>
      <c r="K7" s="31" t="str">
        <f t="shared" si="1"/>
        <v>BANGLADESH</v>
      </c>
      <c r="L7" s="48" t="s">
        <v>1055</v>
      </c>
      <c r="M7" s="48"/>
      <c r="N7" s="10" t="str">
        <f t="shared" si="15"/>
        <v>JAPAN</v>
      </c>
      <c r="O7" s="48" t="s">
        <v>1056</v>
      </c>
      <c r="Q7" s="10" t="str">
        <f t="shared" si="2"/>
        <v>AFGHANISTAN</v>
      </c>
      <c r="R7" s="48" t="s">
        <v>206</v>
      </c>
      <c r="S7" s="47" t="s">
        <v>877</v>
      </c>
      <c r="T7" s="47" t="str">
        <f t="shared" si="3"/>
        <v>ETHIOPIA</v>
      </c>
      <c r="U7" s="48" t="s">
        <v>209</v>
      </c>
      <c r="V7" s="47" t="s">
        <v>1057</v>
      </c>
      <c r="W7" s="47" t="str">
        <f t="shared" si="4"/>
        <v>NICARAGUA</v>
      </c>
      <c r="X7" s="48">
        <v>2010</v>
      </c>
      <c r="Y7" s="47" t="s">
        <v>1004</v>
      </c>
      <c r="Z7" s="10" t="str">
        <f t="shared" si="5"/>
        <v>GHANA</v>
      </c>
      <c r="AA7" s="48" t="s">
        <v>211</v>
      </c>
      <c r="AB7" s="47" t="s">
        <v>1006</v>
      </c>
      <c r="AC7" s="10" t="str">
        <f t="shared" si="6"/>
        <v>CAMBODIA</v>
      </c>
      <c r="AD7" s="48" t="s">
        <v>1058</v>
      </c>
      <c r="AE7" s="47" t="s">
        <v>1008</v>
      </c>
      <c r="AF7" s="10" t="str">
        <f t="shared" si="7"/>
        <v>THAILAND</v>
      </c>
      <c r="AG7" s="48" t="s">
        <v>217</v>
      </c>
      <c r="AH7" s="67" t="s">
        <v>1010</v>
      </c>
      <c r="AI7" s="10" t="str">
        <f t="shared" si="8"/>
        <v>KENYA</v>
      </c>
      <c r="AJ7" s="48" t="s">
        <v>213</v>
      </c>
      <c r="AK7" s="48" t="s">
        <v>887</v>
      </c>
      <c r="AL7" s="10" t="str">
        <f t="shared" si="9"/>
        <v>CHINA</v>
      </c>
      <c r="AM7" s="48" t="s">
        <v>208</v>
      </c>
      <c r="AO7" s="10" t="str">
        <f t="shared" si="10"/>
        <v>FIJI</v>
      </c>
      <c r="AP7" s="51" t="s">
        <v>215</v>
      </c>
      <c r="AQ7" s="51" t="s">
        <v>1059</v>
      </c>
      <c r="AR7" s="10" t="str">
        <f t="shared" si="11"/>
        <v>SUDAN</v>
      </c>
      <c r="AS7" s="48" t="s">
        <v>1060</v>
      </c>
      <c r="AU7" s="10" t="str">
        <f t="shared" si="12"/>
        <v>INDONESIA</v>
      </c>
      <c r="AV7" s="48" t="s">
        <v>212</v>
      </c>
      <c r="AW7" s="48" t="s">
        <v>1018</v>
      </c>
      <c r="AX7" s="10" t="str">
        <f t="shared" si="13"/>
        <v>SRI LANKA</v>
      </c>
      <c r="AY7" s="48" t="s">
        <v>1061</v>
      </c>
      <c r="AZ7" s="48" t="s">
        <v>770</v>
      </c>
      <c r="BA7" s="10" t="str">
        <f t="shared" si="16"/>
        <v>YEMEN</v>
      </c>
      <c r="BB7" s="48" t="s">
        <v>145</v>
      </c>
      <c r="BC7" s="47" t="s">
        <v>1021</v>
      </c>
      <c r="BD7" s="10" t="str">
        <f t="shared" si="17"/>
        <v>MOZAMBIQUE</v>
      </c>
      <c r="BE7" s="47" t="s">
        <v>214</v>
      </c>
      <c r="BG7" s="49" t="s">
        <v>1062</v>
      </c>
      <c r="BH7" s="49"/>
      <c r="BI7" s="49" t="s">
        <v>1063</v>
      </c>
      <c r="BJ7" s="49" t="s">
        <v>1064</v>
      </c>
      <c r="BK7" s="49" t="s">
        <v>1065</v>
      </c>
      <c r="BL7" s="49" t="s">
        <v>1065</v>
      </c>
      <c r="BM7" s="86" t="s">
        <v>1066</v>
      </c>
      <c r="BN7" s="55"/>
      <c r="BO7" s="87" t="s">
        <v>1067</v>
      </c>
      <c r="BP7" s="82" t="s">
        <v>1068</v>
      </c>
      <c r="BQ7" s="88" t="s">
        <v>1069</v>
      </c>
      <c r="BR7" s="83"/>
      <c r="BS7" s="49" t="s">
        <v>219</v>
      </c>
      <c r="BT7" s="59"/>
      <c r="BU7" s="55"/>
      <c r="BV7" s="55"/>
      <c r="BW7" s="89" t="s">
        <v>1070</v>
      </c>
      <c r="BX7" s="85"/>
      <c r="BY7" s="56" t="s">
        <v>1071</v>
      </c>
      <c r="BZ7" s="60"/>
      <c r="CA7" s="90" t="s">
        <v>215</v>
      </c>
      <c r="CB7" s="3"/>
      <c r="CC7" s="49" t="s">
        <v>215</v>
      </c>
      <c r="CD7" s="59"/>
      <c r="CE7" s="49" t="s">
        <v>1072</v>
      </c>
      <c r="CF7" s="49"/>
      <c r="CG7" s="49" t="s">
        <v>222</v>
      </c>
      <c r="CH7" s="49"/>
      <c r="CI7" s="91" t="s">
        <v>1069</v>
      </c>
      <c r="CJ7" s="2"/>
      <c r="CK7" s="65" t="s">
        <v>1073</v>
      </c>
      <c r="CL7" s="84" t="s">
        <v>1074</v>
      </c>
      <c r="CM7" s="87" t="s">
        <v>1075</v>
      </c>
      <c r="CN7" s="85"/>
      <c r="CO7" s="51" t="s">
        <v>652</v>
      </c>
      <c r="CP7" s="51"/>
      <c r="CQ7" s="67"/>
    </row>
    <row r="8" spans="1:95" ht="86" customHeight="1">
      <c r="B8" s="31" t="s">
        <v>1076</v>
      </c>
      <c r="C8" s="10" t="s">
        <v>1077</v>
      </c>
      <c r="E8" s="31" t="str">
        <f t="shared" si="0"/>
        <v>INDIA</v>
      </c>
      <c r="F8" s="48" t="s">
        <v>1054</v>
      </c>
      <c r="H8" s="31" t="str">
        <f t="shared" si="14"/>
        <v>NEPAL</v>
      </c>
      <c r="I8" s="48" t="s">
        <v>1078</v>
      </c>
      <c r="J8" s="48" t="s">
        <v>1079</v>
      </c>
      <c r="K8" s="31" t="str">
        <f t="shared" si="1"/>
        <v>BANGLADESH</v>
      </c>
      <c r="L8" s="48" t="s">
        <v>1080</v>
      </c>
      <c r="M8" s="48"/>
      <c r="N8" s="10" t="str">
        <f t="shared" si="15"/>
        <v>JAPAN</v>
      </c>
      <c r="O8" s="48" t="s">
        <v>1056</v>
      </c>
      <c r="Q8" s="10" t="str">
        <f t="shared" si="2"/>
        <v>AFGHANISTAN</v>
      </c>
      <c r="R8" s="48" t="s">
        <v>1081</v>
      </c>
      <c r="S8" s="48" t="s">
        <v>1082</v>
      </c>
      <c r="T8" s="47" t="str">
        <f t="shared" si="3"/>
        <v>ETHIOPIA</v>
      </c>
      <c r="U8" s="48" t="s">
        <v>1083</v>
      </c>
      <c r="W8" s="47" t="str">
        <f t="shared" si="4"/>
        <v>NICARAGUA</v>
      </c>
      <c r="X8" s="48" t="s">
        <v>1084</v>
      </c>
      <c r="Y8" s="47" t="s">
        <v>1004</v>
      </c>
      <c r="Z8" s="10" t="str">
        <f t="shared" si="5"/>
        <v>GHANA</v>
      </c>
      <c r="AA8" s="31" t="s">
        <v>1085</v>
      </c>
      <c r="AB8" s="47" t="s">
        <v>1086</v>
      </c>
      <c r="AC8" s="10" t="str">
        <f t="shared" si="6"/>
        <v>CAMBODIA</v>
      </c>
      <c r="AD8" s="48" t="s">
        <v>1087</v>
      </c>
      <c r="AE8" s="47" t="s">
        <v>1088</v>
      </c>
      <c r="AF8" s="10" t="str">
        <f t="shared" si="7"/>
        <v>THAILAND</v>
      </c>
      <c r="AG8" s="48" t="s">
        <v>1089</v>
      </c>
      <c r="AH8" s="67" t="s">
        <v>1010</v>
      </c>
      <c r="AI8" s="10" t="str">
        <f t="shared" si="8"/>
        <v>KENYA</v>
      </c>
      <c r="AJ8" s="48" t="s">
        <v>144</v>
      </c>
      <c r="AK8" s="92" t="s">
        <v>126</v>
      </c>
      <c r="AL8" s="10" t="str">
        <f t="shared" si="9"/>
        <v>CHINA</v>
      </c>
      <c r="AM8" s="48" t="s">
        <v>1090</v>
      </c>
      <c r="AO8" s="10" t="str">
        <f t="shared" si="10"/>
        <v>FIJI</v>
      </c>
      <c r="AP8" s="51" t="s">
        <v>145</v>
      </c>
      <c r="AQ8" s="51"/>
      <c r="AR8" s="10" t="str">
        <f t="shared" si="11"/>
        <v>SUDAN</v>
      </c>
      <c r="AS8" s="47" t="s">
        <v>144</v>
      </c>
      <c r="AT8" s="48" t="s">
        <v>834</v>
      </c>
      <c r="AU8" s="10" t="str">
        <f t="shared" si="12"/>
        <v>INDONESIA</v>
      </c>
      <c r="AV8" s="48" t="s">
        <v>1091</v>
      </c>
      <c r="AW8" s="48" t="s">
        <v>1092</v>
      </c>
      <c r="AX8" s="10" t="str">
        <f t="shared" si="13"/>
        <v>SRI LANKA</v>
      </c>
      <c r="AY8" s="48" t="s">
        <v>1093</v>
      </c>
      <c r="AZ8" s="48" t="s">
        <v>770</v>
      </c>
      <c r="BA8" s="10" t="str">
        <f t="shared" si="16"/>
        <v>YEMEN</v>
      </c>
      <c r="BB8" s="48" t="s">
        <v>1094</v>
      </c>
      <c r="BC8" s="48"/>
      <c r="BD8" s="10" t="str">
        <f t="shared" si="17"/>
        <v>MOZAMBIQUE</v>
      </c>
      <c r="BE8" s="48" t="s">
        <v>1095</v>
      </c>
      <c r="BF8" s="48" t="s">
        <v>1096</v>
      </c>
      <c r="BG8" s="93" t="s">
        <v>1090</v>
      </c>
      <c r="BH8" s="49"/>
      <c r="BI8" s="49" t="s">
        <v>1097</v>
      </c>
      <c r="BJ8" s="49" t="s">
        <v>1098</v>
      </c>
      <c r="BK8" s="49" t="s">
        <v>844</v>
      </c>
      <c r="BL8" s="67"/>
      <c r="BM8" s="55" t="s">
        <v>1099</v>
      </c>
      <c r="BN8" s="55"/>
      <c r="BO8" s="56" t="s">
        <v>1100</v>
      </c>
      <c r="BP8" s="82" t="s">
        <v>1101</v>
      </c>
      <c r="BQ8" s="88" t="s">
        <v>1069</v>
      </c>
      <c r="BR8" s="83"/>
      <c r="BS8" s="49" t="s">
        <v>1102</v>
      </c>
      <c r="BT8" s="59" t="s">
        <v>1034</v>
      </c>
      <c r="BU8" s="55" t="s">
        <v>149</v>
      </c>
      <c r="BV8" s="55"/>
      <c r="BW8" s="81" t="s">
        <v>1103</v>
      </c>
      <c r="BX8" s="57" t="s">
        <v>1104</v>
      </c>
      <c r="BY8" s="56" t="s">
        <v>1105</v>
      </c>
      <c r="BZ8" s="60"/>
      <c r="CA8" s="90" t="s">
        <v>1106</v>
      </c>
      <c r="CB8" s="3"/>
      <c r="CC8" s="51" t="s">
        <v>1107</v>
      </c>
      <c r="CD8" s="59"/>
      <c r="CE8" s="49" t="s">
        <v>1108</v>
      </c>
      <c r="CF8" s="49" t="s">
        <v>1109</v>
      </c>
      <c r="CG8" s="49" t="s">
        <v>1110</v>
      </c>
      <c r="CH8" s="75" t="s">
        <v>1045</v>
      </c>
      <c r="CI8" s="91" t="s">
        <v>1069</v>
      </c>
      <c r="CJ8" s="2"/>
      <c r="CK8" s="55" t="s">
        <v>1111</v>
      </c>
      <c r="CL8" s="84" t="s">
        <v>1074</v>
      </c>
      <c r="CM8" s="87" t="s">
        <v>1075</v>
      </c>
      <c r="CN8" s="85"/>
      <c r="CO8" s="51" t="s">
        <v>1112</v>
      </c>
      <c r="CP8" s="94" t="s">
        <v>1113</v>
      </c>
      <c r="CQ8" s="67"/>
    </row>
    <row r="9" spans="1:95" ht="103" customHeight="1">
      <c r="B9" s="31" t="s">
        <v>1114</v>
      </c>
      <c r="C9" s="10" t="s">
        <v>1115</v>
      </c>
      <c r="E9" s="31" t="str">
        <f t="shared" si="0"/>
        <v>INDIA</v>
      </c>
      <c r="F9" s="48" t="s">
        <v>1116</v>
      </c>
      <c r="H9" s="31" t="str">
        <f t="shared" si="14"/>
        <v>NEPAL</v>
      </c>
      <c r="I9" s="48" t="s">
        <v>1054</v>
      </c>
      <c r="K9" s="31" t="str">
        <f t="shared" si="1"/>
        <v>BANGLADESH</v>
      </c>
      <c r="L9" s="48" t="s">
        <v>1116</v>
      </c>
      <c r="M9" s="48"/>
      <c r="N9" s="10" t="str">
        <f t="shared" si="15"/>
        <v>JAPAN</v>
      </c>
      <c r="O9" s="48" t="s">
        <v>1117</v>
      </c>
      <c r="P9" s="47" t="s">
        <v>933</v>
      </c>
      <c r="Q9" s="10" t="str">
        <f t="shared" si="2"/>
        <v>AFGHANISTAN</v>
      </c>
      <c r="R9" s="48" t="s">
        <v>1054</v>
      </c>
      <c r="T9" s="47" t="str">
        <f t="shared" si="3"/>
        <v>ETHIOPIA</v>
      </c>
      <c r="U9" s="48" t="s">
        <v>1054</v>
      </c>
      <c r="W9" s="47" t="str">
        <f t="shared" si="4"/>
        <v>NICARAGUA</v>
      </c>
      <c r="X9" s="95" t="s">
        <v>1054</v>
      </c>
      <c r="Z9" s="10" t="str">
        <f t="shared" si="5"/>
        <v>GHANA</v>
      </c>
      <c r="AA9" s="92" t="s">
        <v>1054</v>
      </c>
      <c r="AC9" s="10" t="str">
        <f t="shared" si="6"/>
        <v>CAMBODIA</v>
      </c>
      <c r="AD9" s="92" t="s">
        <v>1054</v>
      </c>
      <c r="AE9" s="96"/>
      <c r="AF9" s="10" t="str">
        <f t="shared" si="7"/>
        <v>THAILAND</v>
      </c>
      <c r="AG9" s="92" t="s">
        <v>1054</v>
      </c>
      <c r="AH9" s="92"/>
      <c r="AI9" s="10" t="str">
        <f t="shared" si="8"/>
        <v>KENYA</v>
      </c>
      <c r="AJ9" s="92" t="s">
        <v>1054</v>
      </c>
      <c r="AK9" s="92"/>
      <c r="AL9" s="10" t="str">
        <f t="shared" si="9"/>
        <v>CHINA</v>
      </c>
      <c r="AM9" s="48" t="s">
        <v>1056</v>
      </c>
      <c r="AO9" s="10" t="str">
        <f t="shared" si="10"/>
        <v>FIJI</v>
      </c>
      <c r="AP9" s="51" t="s">
        <v>1054</v>
      </c>
      <c r="AQ9" s="51"/>
      <c r="AR9" s="10" t="str">
        <f t="shared" si="11"/>
        <v>SUDAN</v>
      </c>
      <c r="AS9" s="92" t="s">
        <v>1054</v>
      </c>
      <c r="AU9" s="10" t="str">
        <f t="shared" si="12"/>
        <v>INDONESIA</v>
      </c>
      <c r="AV9" s="92" t="s">
        <v>1054</v>
      </c>
      <c r="AW9" s="48"/>
      <c r="AX9" s="10" t="str">
        <f t="shared" si="13"/>
        <v>SRI LANKA</v>
      </c>
      <c r="AY9" s="92" t="s">
        <v>126</v>
      </c>
      <c r="AZ9" s="92" t="s">
        <v>126</v>
      </c>
      <c r="BA9" s="10" t="str">
        <f t="shared" si="16"/>
        <v>YEMEN</v>
      </c>
      <c r="BB9" s="48" t="s">
        <v>1054</v>
      </c>
      <c r="BC9" s="48"/>
      <c r="BD9" s="10" t="str">
        <f t="shared" si="17"/>
        <v>MOZAMBIQUE</v>
      </c>
      <c r="BE9" s="96" t="s">
        <v>126</v>
      </c>
      <c r="BG9" s="49" t="s">
        <v>149</v>
      </c>
      <c r="BH9" s="49"/>
      <c r="BI9" s="49" t="s">
        <v>149</v>
      </c>
      <c r="BJ9" s="67"/>
      <c r="BK9" s="49" t="s">
        <v>1118</v>
      </c>
      <c r="BL9" s="67"/>
      <c r="BM9" s="55" t="s">
        <v>1119</v>
      </c>
      <c r="BN9" s="55"/>
      <c r="BO9" s="97" t="s">
        <v>1069</v>
      </c>
      <c r="BP9" s="98"/>
      <c r="BQ9" s="58" t="s">
        <v>1120</v>
      </c>
      <c r="BR9" s="55" t="s">
        <v>1121</v>
      </c>
      <c r="BS9" s="49" t="s">
        <v>1056</v>
      </c>
      <c r="BT9" s="59"/>
      <c r="BU9" s="55" t="s">
        <v>1122</v>
      </c>
      <c r="BV9" s="55"/>
      <c r="BW9" s="81" t="s">
        <v>1123</v>
      </c>
      <c r="BX9" s="85"/>
      <c r="BY9" s="56" t="s">
        <v>1124</v>
      </c>
      <c r="BZ9" s="60"/>
      <c r="CA9" s="90" t="s">
        <v>1069</v>
      </c>
      <c r="CB9" s="3"/>
      <c r="CC9" s="49" t="s">
        <v>1056</v>
      </c>
      <c r="CD9" s="59"/>
      <c r="CE9" s="49" t="s">
        <v>149</v>
      </c>
      <c r="CF9" s="49"/>
      <c r="CG9" s="49" t="s">
        <v>1056</v>
      </c>
      <c r="CH9" s="49"/>
      <c r="CI9" s="64" t="s">
        <v>1125</v>
      </c>
      <c r="CJ9" s="55" t="s">
        <v>1126</v>
      </c>
      <c r="CK9" s="85" t="s">
        <v>1069</v>
      </c>
      <c r="CL9" s="84"/>
      <c r="CM9" s="68" t="s">
        <v>1127</v>
      </c>
      <c r="CN9" s="99" t="s">
        <v>1128</v>
      </c>
      <c r="CO9" s="100"/>
      <c r="CP9" s="70"/>
      <c r="CQ9" s="67"/>
    </row>
    <row r="10" spans="1:95" ht="380" customHeight="1">
      <c r="B10" s="31" t="s">
        <v>1129</v>
      </c>
      <c r="C10" s="10" t="s">
        <v>1130</v>
      </c>
      <c r="E10" s="31" t="str">
        <f t="shared" si="0"/>
        <v>INDIA</v>
      </c>
      <c r="F10" s="48" t="s">
        <v>1131</v>
      </c>
      <c r="G10" s="48" t="s">
        <v>1132</v>
      </c>
      <c r="H10" s="31" t="str">
        <f t="shared" si="14"/>
        <v>NEPAL</v>
      </c>
      <c r="I10" s="48" t="s">
        <v>1133</v>
      </c>
      <c r="J10" s="48" t="s">
        <v>1134</v>
      </c>
      <c r="K10" s="31" t="str">
        <f t="shared" si="1"/>
        <v>BANGLADESH</v>
      </c>
      <c r="L10" s="48" t="s">
        <v>1135</v>
      </c>
      <c r="M10" s="48" t="s">
        <v>1136</v>
      </c>
      <c r="N10" s="10" t="str">
        <f t="shared" si="15"/>
        <v>JAPAN</v>
      </c>
      <c r="O10" s="48" t="s">
        <v>1137</v>
      </c>
      <c r="P10" s="47" t="s">
        <v>1138</v>
      </c>
      <c r="Q10" s="10" t="str">
        <f t="shared" si="2"/>
        <v>AFGHANISTAN</v>
      </c>
      <c r="R10" s="48" t="s">
        <v>1139</v>
      </c>
      <c r="S10" s="47" t="s">
        <v>877</v>
      </c>
      <c r="T10" s="47" t="str">
        <f t="shared" si="3"/>
        <v>ETHIOPIA</v>
      </c>
      <c r="U10" s="48" t="s">
        <v>1140</v>
      </c>
      <c r="V10" s="48" t="s">
        <v>1141</v>
      </c>
      <c r="W10" s="47" t="str">
        <f t="shared" si="4"/>
        <v>NICARAGUA</v>
      </c>
      <c r="X10" s="48" t="s">
        <v>1142</v>
      </c>
      <c r="Y10" s="48" t="s">
        <v>1143</v>
      </c>
      <c r="Z10" s="10" t="str">
        <f t="shared" si="5"/>
        <v>GHANA</v>
      </c>
      <c r="AA10" s="48" t="s">
        <v>1144</v>
      </c>
      <c r="AB10" s="48" t="s">
        <v>1145</v>
      </c>
      <c r="AC10" s="10" t="str">
        <f t="shared" si="6"/>
        <v>CAMBODIA</v>
      </c>
      <c r="AD10" s="48" t="s">
        <v>1146</v>
      </c>
      <c r="AE10" s="67" t="s">
        <v>1088</v>
      </c>
      <c r="AF10" s="10" t="str">
        <f t="shared" si="7"/>
        <v>THAILAND</v>
      </c>
      <c r="AG10" s="48" t="s">
        <v>1147</v>
      </c>
      <c r="AH10" s="67" t="s">
        <v>1010</v>
      </c>
      <c r="AI10" s="10" t="str">
        <f t="shared" si="8"/>
        <v>KENYA</v>
      </c>
      <c r="AJ10" s="48" t="s">
        <v>1148</v>
      </c>
      <c r="AK10" s="48" t="s">
        <v>1149</v>
      </c>
      <c r="AL10" s="10" t="str">
        <f t="shared" si="9"/>
        <v>CHINA</v>
      </c>
      <c r="AM10" s="48" t="s">
        <v>1150</v>
      </c>
      <c r="AO10" s="10" t="str">
        <f t="shared" si="10"/>
        <v>FIJI</v>
      </c>
      <c r="AP10" s="51" t="s">
        <v>1151</v>
      </c>
      <c r="AQ10" s="51" t="s">
        <v>1152</v>
      </c>
      <c r="AR10" s="10" t="str">
        <f t="shared" si="11"/>
        <v>SUDAN</v>
      </c>
      <c r="AS10" s="48" t="s">
        <v>1153</v>
      </c>
      <c r="AT10" s="48" t="s">
        <v>834</v>
      </c>
      <c r="AU10" s="10" t="str">
        <f t="shared" si="12"/>
        <v>INDONESIA</v>
      </c>
      <c r="AV10" s="48" t="s">
        <v>1154</v>
      </c>
      <c r="AW10" s="48" t="s">
        <v>1155</v>
      </c>
      <c r="AX10" s="10" t="str">
        <f t="shared" si="13"/>
        <v>SRI LANKA</v>
      </c>
      <c r="AY10" s="48" t="s">
        <v>1156</v>
      </c>
      <c r="AZ10" s="48" t="s">
        <v>770</v>
      </c>
      <c r="BA10" s="10" t="str">
        <f t="shared" si="16"/>
        <v>YEMEN</v>
      </c>
      <c r="BB10" s="48" t="s">
        <v>1157</v>
      </c>
      <c r="BC10" s="47" t="s">
        <v>1021</v>
      </c>
      <c r="BD10" s="10" t="str">
        <f t="shared" si="17"/>
        <v>MOZAMBIQUE</v>
      </c>
      <c r="BE10" s="48" t="s">
        <v>1158</v>
      </c>
      <c r="BF10" s="48" t="s">
        <v>1159</v>
      </c>
      <c r="BG10" s="49" t="s">
        <v>1160</v>
      </c>
      <c r="BH10" s="49" t="s">
        <v>1161</v>
      </c>
      <c r="BI10" s="49" t="s">
        <v>1162</v>
      </c>
      <c r="BJ10" s="101" t="s">
        <v>1163</v>
      </c>
      <c r="BK10" s="49" t="s">
        <v>1164</v>
      </c>
      <c r="BL10" s="67" t="s">
        <v>1165</v>
      </c>
      <c r="BM10" s="55" t="s">
        <v>1166</v>
      </c>
      <c r="BN10" s="55"/>
      <c r="BO10" s="68" t="s">
        <v>1167</v>
      </c>
      <c r="BP10" s="65" t="s">
        <v>1168</v>
      </c>
      <c r="BQ10" s="58" t="s">
        <v>1169</v>
      </c>
      <c r="BR10" s="55" t="s">
        <v>785</v>
      </c>
      <c r="BS10" s="49" t="s">
        <v>1170</v>
      </c>
      <c r="BT10" s="59" t="s">
        <v>1171</v>
      </c>
      <c r="BU10" s="55" t="s">
        <v>1172</v>
      </c>
      <c r="BV10" s="55"/>
      <c r="BW10" s="56" t="s">
        <v>1173</v>
      </c>
      <c r="BX10" s="71" t="s">
        <v>1174</v>
      </c>
      <c r="BY10" s="56" t="s">
        <v>1175</v>
      </c>
      <c r="BZ10" s="60"/>
      <c r="CA10" s="61" t="s">
        <v>1176</v>
      </c>
      <c r="CB10" s="74" t="s">
        <v>1177</v>
      </c>
      <c r="CC10" s="51" t="s">
        <v>1178</v>
      </c>
      <c r="CD10" s="59" t="s">
        <v>1179</v>
      </c>
      <c r="CE10" s="49" t="s">
        <v>1180</v>
      </c>
      <c r="CF10" s="49" t="s">
        <v>1181</v>
      </c>
      <c r="CG10" s="49" t="s">
        <v>1182</v>
      </c>
      <c r="CH10" s="49" t="s">
        <v>1183</v>
      </c>
      <c r="CI10" s="64" t="s">
        <v>1184</v>
      </c>
      <c r="CJ10" s="55" t="s">
        <v>1185</v>
      </c>
      <c r="CK10" s="65" t="s">
        <v>1186</v>
      </c>
      <c r="CL10" s="60" t="s">
        <v>1187</v>
      </c>
      <c r="CM10" s="68" t="s">
        <v>1188</v>
      </c>
      <c r="CN10" s="99" t="s">
        <v>1189</v>
      </c>
      <c r="CO10" s="51" t="s">
        <v>1190</v>
      </c>
      <c r="CP10" s="51" t="s">
        <v>1191</v>
      </c>
      <c r="CQ10" s="67"/>
    </row>
    <row r="11" spans="1:95" ht="205" customHeight="1">
      <c r="B11" s="31" t="s">
        <v>1192</v>
      </c>
      <c r="C11" s="10" t="s">
        <v>1193</v>
      </c>
      <c r="E11" s="31" t="str">
        <f t="shared" si="0"/>
        <v>INDIA</v>
      </c>
      <c r="F11" s="48" t="s">
        <v>1194</v>
      </c>
      <c r="G11" s="48" t="s">
        <v>869</v>
      </c>
      <c r="H11" s="31" t="str">
        <f t="shared" si="14"/>
        <v>NEPAL</v>
      </c>
      <c r="I11" s="48" t="s">
        <v>1195</v>
      </c>
      <c r="J11" s="48" t="s">
        <v>1196</v>
      </c>
      <c r="K11" s="31" t="str">
        <f t="shared" si="1"/>
        <v>BANGLADESH</v>
      </c>
      <c r="L11" s="48" t="s">
        <v>1197</v>
      </c>
      <c r="M11" s="48" t="s">
        <v>1198</v>
      </c>
      <c r="N11" s="10" t="str">
        <f t="shared" si="15"/>
        <v>JAPAN</v>
      </c>
      <c r="O11" s="48" t="s">
        <v>1199</v>
      </c>
      <c r="P11" s="47" t="s">
        <v>933</v>
      </c>
      <c r="Q11" s="10" t="str">
        <f t="shared" si="2"/>
        <v>AFGHANISTAN</v>
      </c>
      <c r="R11" s="48" t="s">
        <v>1200</v>
      </c>
      <c r="S11" s="47" t="s">
        <v>877</v>
      </c>
      <c r="T11" s="47" t="str">
        <f t="shared" si="3"/>
        <v>ETHIOPIA</v>
      </c>
      <c r="U11" s="48" t="s">
        <v>1201</v>
      </c>
      <c r="V11" s="47" t="s">
        <v>1202</v>
      </c>
      <c r="W11" s="47" t="str">
        <f t="shared" si="4"/>
        <v>NICARAGUA</v>
      </c>
      <c r="X11" s="31" t="s">
        <v>1203</v>
      </c>
      <c r="Y11" s="48" t="s">
        <v>1204</v>
      </c>
      <c r="Z11" s="10" t="str">
        <f t="shared" si="5"/>
        <v>GHANA</v>
      </c>
      <c r="AA11" s="48" t="s">
        <v>1205</v>
      </c>
      <c r="AC11" s="10" t="str">
        <f t="shared" si="6"/>
        <v>CAMBODIA</v>
      </c>
      <c r="AD11" s="48" t="s">
        <v>1206</v>
      </c>
      <c r="AE11" s="47" t="s">
        <v>1207</v>
      </c>
      <c r="AF11" s="10" t="str">
        <f t="shared" si="7"/>
        <v>THAILAND</v>
      </c>
      <c r="AG11" s="48" t="s">
        <v>1208</v>
      </c>
      <c r="AH11" s="67" t="s">
        <v>1010</v>
      </c>
      <c r="AI11" s="10" t="str">
        <f t="shared" si="8"/>
        <v>KENYA</v>
      </c>
      <c r="AJ11" s="48" t="s">
        <v>1209</v>
      </c>
      <c r="AK11" s="48" t="s">
        <v>1210</v>
      </c>
      <c r="AL11" s="10" t="str">
        <f t="shared" si="9"/>
        <v>CHINA</v>
      </c>
      <c r="AM11" s="48" t="s">
        <v>1211</v>
      </c>
      <c r="AN11" s="48" t="s">
        <v>1212</v>
      </c>
      <c r="AO11" s="10" t="str">
        <f t="shared" si="10"/>
        <v>FIJI</v>
      </c>
      <c r="AP11" s="51" t="s">
        <v>1213</v>
      </c>
      <c r="AQ11" s="51"/>
      <c r="AR11" s="10" t="str">
        <f t="shared" si="11"/>
        <v>SUDAN</v>
      </c>
      <c r="AS11" s="48" t="s">
        <v>1214</v>
      </c>
      <c r="AT11" s="48" t="s">
        <v>834</v>
      </c>
      <c r="AU11" s="10" t="str">
        <f t="shared" si="12"/>
        <v>INDONESIA</v>
      </c>
      <c r="AV11" s="48" t="s">
        <v>1215</v>
      </c>
      <c r="AW11" s="48" t="s">
        <v>1092</v>
      </c>
      <c r="AX11" s="10" t="str">
        <f t="shared" si="13"/>
        <v>SRI LANKA</v>
      </c>
      <c r="AY11" s="48" t="s">
        <v>1216</v>
      </c>
      <c r="AZ11" s="48" t="s">
        <v>770</v>
      </c>
      <c r="BA11" s="10" t="str">
        <f t="shared" si="16"/>
        <v>YEMEN</v>
      </c>
      <c r="BB11" s="48" t="s">
        <v>1217</v>
      </c>
      <c r="BC11" s="47" t="s">
        <v>1021</v>
      </c>
      <c r="BD11" s="10" t="str">
        <f t="shared" si="17"/>
        <v>MOZAMBIQUE</v>
      </c>
      <c r="BE11" s="48" t="s">
        <v>1218</v>
      </c>
      <c r="BF11" s="48" t="s">
        <v>1219</v>
      </c>
      <c r="BG11" s="49" t="s">
        <v>1220</v>
      </c>
      <c r="BH11" s="49" t="s">
        <v>1221</v>
      </c>
      <c r="BI11" s="49" t="s">
        <v>1222</v>
      </c>
      <c r="BJ11" s="67"/>
      <c r="BK11" s="49" t="s">
        <v>1223</v>
      </c>
      <c r="BL11" s="49" t="s">
        <v>1224</v>
      </c>
      <c r="BM11" s="55" t="s">
        <v>1225</v>
      </c>
      <c r="BN11" s="55"/>
      <c r="BO11" s="56" t="s">
        <v>1226</v>
      </c>
      <c r="BP11" s="85" t="s">
        <v>1227</v>
      </c>
      <c r="BQ11" s="58" t="s">
        <v>1228</v>
      </c>
      <c r="BR11" s="83"/>
      <c r="BS11" s="49" t="s">
        <v>1229</v>
      </c>
      <c r="BT11" s="59" t="s">
        <v>1171</v>
      </c>
      <c r="BU11" s="55"/>
      <c r="BV11" s="55"/>
      <c r="BW11" s="56" t="s">
        <v>1230</v>
      </c>
      <c r="BX11" s="65" t="s">
        <v>1231</v>
      </c>
      <c r="BY11" s="56" t="s">
        <v>1232</v>
      </c>
      <c r="BZ11" s="60"/>
      <c r="CA11" s="61" t="s">
        <v>1233</v>
      </c>
      <c r="CB11" s="74" t="s">
        <v>1234</v>
      </c>
      <c r="CC11" s="49" t="s">
        <v>1235</v>
      </c>
      <c r="CD11" s="59" t="s">
        <v>1179</v>
      </c>
      <c r="CE11" s="49" t="s">
        <v>1236</v>
      </c>
      <c r="CF11" s="49" t="s">
        <v>1109</v>
      </c>
      <c r="CG11" s="49" t="s">
        <v>1237</v>
      </c>
      <c r="CH11" s="49"/>
      <c r="CI11" s="64" t="s">
        <v>1238</v>
      </c>
      <c r="CJ11" s="55" t="s">
        <v>1239</v>
      </c>
      <c r="CK11" s="65" t="s">
        <v>1240</v>
      </c>
      <c r="CL11" s="60" t="s">
        <v>1241</v>
      </c>
      <c r="CM11" s="102" t="s">
        <v>1242</v>
      </c>
      <c r="CN11" s="28"/>
      <c r="CO11" s="51" t="s">
        <v>1243</v>
      </c>
      <c r="CP11" s="51"/>
      <c r="CQ11" s="67"/>
    </row>
    <row r="12" spans="1:95" ht="151" customHeight="1">
      <c r="B12" s="31" t="s">
        <v>1244</v>
      </c>
      <c r="C12" s="10" t="s">
        <v>1245</v>
      </c>
      <c r="E12" s="31" t="str">
        <f t="shared" si="0"/>
        <v>INDIA</v>
      </c>
      <c r="F12" s="48" t="s">
        <v>1246</v>
      </c>
      <c r="G12" s="48" t="s">
        <v>1247</v>
      </c>
      <c r="H12" s="31" t="str">
        <f t="shared" si="14"/>
        <v>NEPAL</v>
      </c>
      <c r="I12" s="48" t="s">
        <v>1248</v>
      </c>
      <c r="J12" s="48" t="s">
        <v>1196</v>
      </c>
      <c r="K12" s="31" t="str">
        <f t="shared" si="1"/>
        <v>BANGLADESH</v>
      </c>
      <c r="L12" s="48" t="s">
        <v>1249</v>
      </c>
      <c r="M12" s="48" t="s">
        <v>1198</v>
      </c>
      <c r="N12" s="10" t="str">
        <f t="shared" si="15"/>
        <v>JAPAN</v>
      </c>
      <c r="O12" s="103" t="s">
        <v>1250</v>
      </c>
      <c r="P12" s="47" t="s">
        <v>1251</v>
      </c>
      <c r="Q12" s="10" t="str">
        <f t="shared" si="2"/>
        <v>AFGHANISTAN</v>
      </c>
      <c r="R12" s="48" t="s">
        <v>1252</v>
      </c>
      <c r="S12" s="47" t="s">
        <v>877</v>
      </c>
      <c r="T12" s="47" t="str">
        <f t="shared" si="3"/>
        <v>ETHIOPIA</v>
      </c>
      <c r="U12" s="48" t="s">
        <v>1253</v>
      </c>
      <c r="V12" s="47" t="s">
        <v>936</v>
      </c>
      <c r="W12" s="47" t="str">
        <f t="shared" si="4"/>
        <v>NICARAGUA</v>
      </c>
      <c r="X12" s="47" t="s">
        <v>1254</v>
      </c>
      <c r="Y12" s="47" t="s">
        <v>1255</v>
      </c>
      <c r="Z12" s="10" t="str">
        <f t="shared" si="5"/>
        <v>GHANA</v>
      </c>
      <c r="AA12" s="48" t="s">
        <v>1256</v>
      </c>
      <c r="AB12" s="47" t="s">
        <v>1086</v>
      </c>
      <c r="AC12" s="10" t="str">
        <f t="shared" si="6"/>
        <v>CAMBODIA</v>
      </c>
      <c r="AD12" s="48" t="s">
        <v>1257</v>
      </c>
      <c r="AE12" s="67" t="s">
        <v>1088</v>
      </c>
      <c r="AF12" s="10" t="str">
        <f t="shared" si="7"/>
        <v>THAILAND</v>
      </c>
      <c r="AG12" s="48" t="s">
        <v>1258</v>
      </c>
      <c r="AH12" s="47" t="s">
        <v>1259</v>
      </c>
      <c r="AI12" s="10" t="str">
        <f t="shared" si="8"/>
        <v>KENYA</v>
      </c>
      <c r="AJ12" s="48" t="s">
        <v>1260</v>
      </c>
      <c r="AK12" s="48" t="s">
        <v>1261</v>
      </c>
      <c r="AL12" s="10" t="str">
        <f t="shared" si="9"/>
        <v>CHINA</v>
      </c>
      <c r="AM12" s="48" t="s">
        <v>1262</v>
      </c>
      <c r="AN12" s="48" t="s">
        <v>1263</v>
      </c>
      <c r="AO12" s="10" t="str">
        <f t="shared" si="10"/>
        <v>FIJI</v>
      </c>
      <c r="AP12" s="51" t="s">
        <v>1264</v>
      </c>
      <c r="AQ12" s="51" t="s">
        <v>1265</v>
      </c>
      <c r="AR12" s="10" t="str">
        <f t="shared" si="11"/>
        <v>SUDAN</v>
      </c>
      <c r="AS12" s="48" t="s">
        <v>1266</v>
      </c>
      <c r="AT12" s="48" t="s">
        <v>834</v>
      </c>
      <c r="AU12" s="10" t="str">
        <f t="shared" si="12"/>
        <v>INDONESIA</v>
      </c>
      <c r="AV12" s="48" t="s">
        <v>1267</v>
      </c>
      <c r="AW12" s="48" t="s">
        <v>1092</v>
      </c>
      <c r="AX12" s="10" t="str">
        <f t="shared" si="13"/>
        <v>SRI LANKA</v>
      </c>
      <c r="AY12" s="48" t="s">
        <v>1268</v>
      </c>
      <c r="AZ12" s="48" t="s">
        <v>770</v>
      </c>
      <c r="BA12" s="10" t="str">
        <f t="shared" si="16"/>
        <v>YEMEN</v>
      </c>
      <c r="BB12" s="48" t="s">
        <v>1269</v>
      </c>
      <c r="BC12" s="47" t="s">
        <v>1270</v>
      </c>
      <c r="BD12" s="10" t="str">
        <f t="shared" si="17"/>
        <v>MOZAMBIQUE</v>
      </c>
      <c r="BE12" s="48" t="s">
        <v>1271</v>
      </c>
      <c r="BF12" s="48" t="s">
        <v>1272</v>
      </c>
      <c r="BG12" s="93" t="s">
        <v>1273</v>
      </c>
      <c r="BH12" s="49"/>
      <c r="BI12" s="49" t="s">
        <v>1274</v>
      </c>
      <c r="BJ12" s="49" t="s">
        <v>1275</v>
      </c>
      <c r="BK12" s="104" t="s">
        <v>844</v>
      </c>
      <c r="BL12" s="67"/>
      <c r="BM12" s="86" t="s">
        <v>1066</v>
      </c>
      <c r="BN12" s="55"/>
      <c r="BO12" s="81" t="s">
        <v>1276</v>
      </c>
      <c r="BP12" s="65" t="s">
        <v>1277</v>
      </c>
      <c r="BQ12" s="88" t="s">
        <v>1278</v>
      </c>
      <c r="BR12" s="83"/>
      <c r="BS12" s="49" t="s">
        <v>1279</v>
      </c>
      <c r="BT12" s="59"/>
      <c r="BU12" s="55" t="s">
        <v>1280</v>
      </c>
      <c r="BV12" s="55"/>
      <c r="BW12" s="105" t="s">
        <v>1090</v>
      </c>
      <c r="BX12" s="85"/>
      <c r="BY12" s="56" t="s">
        <v>1281</v>
      </c>
      <c r="BZ12" s="60"/>
      <c r="CA12" s="90" t="s">
        <v>844</v>
      </c>
      <c r="CB12" s="106"/>
      <c r="CC12" s="51" t="s">
        <v>1282</v>
      </c>
      <c r="CD12" s="59" t="s">
        <v>1179</v>
      </c>
      <c r="CE12" s="49" t="s">
        <v>1283</v>
      </c>
      <c r="CF12" s="49" t="s">
        <v>858</v>
      </c>
      <c r="CG12" s="49" t="s">
        <v>1237</v>
      </c>
      <c r="CH12" s="49"/>
      <c r="CI12" s="64" t="s">
        <v>1284</v>
      </c>
      <c r="CJ12" s="55" t="s">
        <v>1285</v>
      </c>
      <c r="CK12" s="65" t="s">
        <v>1286</v>
      </c>
      <c r="CL12" s="60" t="s">
        <v>1241</v>
      </c>
      <c r="CM12" s="68" t="s">
        <v>1287</v>
      </c>
      <c r="CN12" s="99" t="s">
        <v>1288</v>
      </c>
      <c r="CO12" s="69" t="s">
        <v>844</v>
      </c>
      <c r="CP12" s="70"/>
      <c r="CQ12" s="67"/>
    </row>
    <row r="13" spans="1:95" ht="59" customHeight="1">
      <c r="B13" s="31" t="s">
        <v>1289</v>
      </c>
      <c r="C13" s="10" t="s">
        <v>1290</v>
      </c>
      <c r="E13" s="31" t="str">
        <f t="shared" si="0"/>
        <v>INDIA</v>
      </c>
      <c r="F13" s="48" t="s">
        <v>1090</v>
      </c>
      <c r="H13" s="31" t="str">
        <f t="shared" si="14"/>
        <v>NEPAL</v>
      </c>
      <c r="I13" s="48" t="s">
        <v>1291</v>
      </c>
      <c r="J13" s="48" t="s">
        <v>1196</v>
      </c>
      <c r="K13" s="31" t="str">
        <f t="shared" si="1"/>
        <v>BANGLADESH</v>
      </c>
      <c r="L13" s="48" t="s">
        <v>1292</v>
      </c>
      <c r="M13" s="48" t="s">
        <v>1198</v>
      </c>
      <c r="N13" s="10" t="str">
        <f t="shared" si="15"/>
        <v>JAPAN</v>
      </c>
      <c r="O13" s="48" t="s">
        <v>1293</v>
      </c>
      <c r="P13" s="47" t="s">
        <v>816</v>
      </c>
      <c r="Q13" s="10" t="str">
        <f t="shared" si="2"/>
        <v>AFGHANISTAN</v>
      </c>
      <c r="R13" s="48" t="s">
        <v>1294</v>
      </c>
      <c r="S13" s="47" t="s">
        <v>877</v>
      </c>
      <c r="T13" s="47" t="str">
        <f t="shared" si="3"/>
        <v>ETHIOPIA</v>
      </c>
      <c r="U13" s="48" t="s">
        <v>1295</v>
      </c>
      <c r="V13" s="47" t="s">
        <v>1202</v>
      </c>
      <c r="W13" s="47" t="str">
        <f t="shared" si="4"/>
        <v>NICARAGUA</v>
      </c>
      <c r="X13" s="31" t="s">
        <v>1296</v>
      </c>
      <c r="Y13" s="31" t="s">
        <v>1297</v>
      </c>
      <c r="Z13" s="10" t="str">
        <f t="shared" si="5"/>
        <v>GHANA</v>
      </c>
      <c r="AA13" s="48" t="s">
        <v>1298</v>
      </c>
      <c r="AB13" s="47" t="s">
        <v>1086</v>
      </c>
      <c r="AC13" s="10" t="str">
        <f t="shared" si="6"/>
        <v>CAMBODIA</v>
      </c>
      <c r="AD13" s="48" t="s">
        <v>1299</v>
      </c>
      <c r="AE13" s="47" t="s">
        <v>1300</v>
      </c>
      <c r="AF13" s="10" t="str">
        <f t="shared" si="7"/>
        <v>THAILAND</v>
      </c>
      <c r="AG13" s="48" t="s">
        <v>1301</v>
      </c>
      <c r="AH13" s="67" t="s">
        <v>1010</v>
      </c>
      <c r="AI13" s="10" t="str">
        <f t="shared" si="8"/>
        <v>KENYA</v>
      </c>
      <c r="AJ13" s="48"/>
      <c r="AL13" s="10" t="str">
        <f t="shared" si="9"/>
        <v>CHINA</v>
      </c>
      <c r="AM13" s="48" t="s">
        <v>1302</v>
      </c>
      <c r="AN13" s="48" t="s">
        <v>1303</v>
      </c>
      <c r="AO13" s="10" t="str">
        <f t="shared" si="10"/>
        <v>FIJI</v>
      </c>
      <c r="AP13" s="51" t="s">
        <v>1304</v>
      </c>
      <c r="AQ13" s="48" t="s">
        <v>1305</v>
      </c>
      <c r="AR13" s="10" t="str">
        <f t="shared" si="11"/>
        <v>SUDAN</v>
      </c>
      <c r="AS13" s="48" t="s">
        <v>1306</v>
      </c>
      <c r="AT13" s="48" t="s">
        <v>1307</v>
      </c>
      <c r="AU13" s="10" t="str">
        <f t="shared" si="12"/>
        <v>INDONESIA</v>
      </c>
      <c r="AV13" s="48" t="s">
        <v>1308</v>
      </c>
      <c r="AW13" s="48" t="s">
        <v>1092</v>
      </c>
      <c r="AX13" s="10" t="str">
        <f t="shared" si="13"/>
        <v>SRI LANKA</v>
      </c>
      <c r="AY13" s="48" t="s">
        <v>1309</v>
      </c>
      <c r="AZ13" s="48" t="s">
        <v>770</v>
      </c>
      <c r="BA13" s="10" t="str">
        <f t="shared" si="16"/>
        <v>YEMEN</v>
      </c>
      <c r="BB13" s="48" t="s">
        <v>1310</v>
      </c>
      <c r="BC13" s="47" t="s">
        <v>772</v>
      </c>
      <c r="BD13" s="10" t="str">
        <f t="shared" si="17"/>
        <v>MOZAMBIQUE</v>
      </c>
      <c r="BE13" s="48" t="s">
        <v>1311</v>
      </c>
      <c r="BF13" s="48" t="s">
        <v>958</v>
      </c>
      <c r="BG13" s="49" t="s">
        <v>1312</v>
      </c>
      <c r="BH13" s="49" t="s">
        <v>1313</v>
      </c>
      <c r="BI13" s="49" t="s">
        <v>1314</v>
      </c>
      <c r="BJ13" s="49" t="s">
        <v>1315</v>
      </c>
      <c r="BK13" s="104" t="s">
        <v>844</v>
      </c>
      <c r="BL13" s="67"/>
      <c r="BM13" s="86" t="s">
        <v>1066</v>
      </c>
      <c r="BN13" s="55"/>
      <c r="BO13" s="81" t="s">
        <v>1316</v>
      </c>
      <c r="BP13" s="65" t="s">
        <v>1317</v>
      </c>
      <c r="BQ13" s="88" t="s">
        <v>1278</v>
      </c>
      <c r="BR13" s="83"/>
      <c r="BS13" s="49" t="s">
        <v>1318</v>
      </c>
      <c r="BT13" s="59" t="s">
        <v>1171</v>
      </c>
      <c r="BU13" s="55"/>
      <c r="BV13" s="55"/>
      <c r="BW13" s="72" t="s">
        <v>1319</v>
      </c>
      <c r="BX13" s="107"/>
      <c r="BY13" s="56"/>
      <c r="BZ13" s="60"/>
      <c r="CA13" s="90" t="s">
        <v>844</v>
      </c>
      <c r="CB13" s="106"/>
      <c r="CC13" s="49" t="s">
        <v>1320</v>
      </c>
      <c r="CD13" s="59"/>
      <c r="CE13" s="93" t="s">
        <v>1090</v>
      </c>
      <c r="CF13" s="49"/>
      <c r="CG13" s="49" t="s">
        <v>1237</v>
      </c>
      <c r="CH13" s="49"/>
      <c r="CI13" s="83" t="s">
        <v>844</v>
      </c>
      <c r="CJ13" s="83"/>
      <c r="CK13" s="65" t="s">
        <v>1321</v>
      </c>
      <c r="CL13" s="84"/>
      <c r="CM13" s="102" t="s">
        <v>1322</v>
      </c>
      <c r="CN13" s="28"/>
      <c r="CO13" s="69" t="s">
        <v>844</v>
      </c>
      <c r="CP13" s="70"/>
      <c r="CQ13" s="67"/>
    </row>
    <row r="14" spans="1:95" ht="59" customHeight="1">
      <c r="B14" s="31" t="s">
        <v>1323</v>
      </c>
      <c r="C14" s="10" t="s">
        <v>1324</v>
      </c>
      <c r="E14" s="31" t="str">
        <f t="shared" si="0"/>
        <v>INDIA</v>
      </c>
      <c r="F14" s="48" t="s">
        <v>1325</v>
      </c>
      <c r="G14" s="48" t="s">
        <v>1326</v>
      </c>
      <c r="H14" s="31" t="str">
        <f t="shared" si="14"/>
        <v>NEPAL</v>
      </c>
      <c r="I14" s="48" t="s">
        <v>1327</v>
      </c>
      <c r="J14" s="48" t="s">
        <v>1196</v>
      </c>
      <c r="K14" s="31" t="str">
        <f t="shared" si="1"/>
        <v>BANGLADESH</v>
      </c>
      <c r="L14" s="48" t="s">
        <v>1328</v>
      </c>
      <c r="M14" s="48" t="s">
        <v>1198</v>
      </c>
      <c r="N14" s="10" t="str">
        <f t="shared" si="15"/>
        <v>JAPAN</v>
      </c>
      <c r="O14" s="103" t="s">
        <v>1329</v>
      </c>
      <c r="P14" s="47" t="s">
        <v>1330</v>
      </c>
      <c r="Q14" s="10" t="str">
        <f t="shared" si="2"/>
        <v>AFGHANISTAN</v>
      </c>
      <c r="R14" s="48" t="s">
        <v>1331</v>
      </c>
      <c r="S14" s="47" t="s">
        <v>877</v>
      </c>
      <c r="T14" s="47" t="str">
        <f t="shared" si="3"/>
        <v>ETHIOPIA</v>
      </c>
      <c r="U14" s="48" t="s">
        <v>1332</v>
      </c>
      <c r="V14" s="47" t="s">
        <v>1202</v>
      </c>
      <c r="W14" s="47" t="str">
        <f t="shared" si="4"/>
        <v>NICARAGUA</v>
      </c>
      <c r="X14" s="48" t="s">
        <v>1333</v>
      </c>
      <c r="Y14" s="48" t="s">
        <v>1334</v>
      </c>
      <c r="Z14" s="10" t="str">
        <f t="shared" si="5"/>
        <v>GHANA</v>
      </c>
      <c r="AA14" s="48" t="s">
        <v>1335</v>
      </c>
      <c r="AB14" s="47" t="s">
        <v>1086</v>
      </c>
      <c r="AC14" s="10" t="str">
        <f t="shared" si="6"/>
        <v>CAMBODIA</v>
      </c>
      <c r="AD14" s="48" t="s">
        <v>1336</v>
      </c>
      <c r="AE14" s="67" t="s">
        <v>1088</v>
      </c>
      <c r="AF14" s="10" t="str">
        <f t="shared" si="7"/>
        <v>THAILAND</v>
      </c>
      <c r="AG14" s="48" t="s">
        <v>1337</v>
      </c>
      <c r="AH14" s="67" t="s">
        <v>1010</v>
      </c>
      <c r="AI14" s="10" t="str">
        <f t="shared" si="8"/>
        <v>KENYA</v>
      </c>
      <c r="AJ14" s="48" t="s">
        <v>1338</v>
      </c>
      <c r="AL14" s="10" t="str">
        <f t="shared" si="9"/>
        <v>CHINA</v>
      </c>
      <c r="AM14" s="48" t="s">
        <v>1339</v>
      </c>
      <c r="AN14" s="48" t="s">
        <v>1340</v>
      </c>
      <c r="AO14" s="10" t="str">
        <f t="shared" si="10"/>
        <v>FIJI</v>
      </c>
      <c r="AP14" s="51" t="s">
        <v>844</v>
      </c>
      <c r="AQ14" s="51"/>
      <c r="AR14" s="10" t="str">
        <f t="shared" si="11"/>
        <v>SUDAN</v>
      </c>
      <c r="AS14" s="48" t="s">
        <v>1341</v>
      </c>
      <c r="AT14" s="48" t="s">
        <v>834</v>
      </c>
      <c r="AU14" s="10" t="str">
        <f t="shared" si="12"/>
        <v>INDONESIA</v>
      </c>
      <c r="AV14" s="48" t="s">
        <v>1090</v>
      </c>
      <c r="AW14" s="48"/>
      <c r="AX14" s="10" t="str">
        <f t="shared" si="13"/>
        <v>SRI LANKA</v>
      </c>
      <c r="AY14" s="48" t="s">
        <v>1342</v>
      </c>
      <c r="AZ14" s="48" t="s">
        <v>770</v>
      </c>
      <c r="BA14" s="10" t="str">
        <f t="shared" si="16"/>
        <v>YEMEN</v>
      </c>
      <c r="BB14" s="48" t="s">
        <v>1343</v>
      </c>
      <c r="BC14" s="48" t="s">
        <v>1344</v>
      </c>
      <c r="BD14" s="10" t="str">
        <f t="shared" si="17"/>
        <v>MOZAMBIQUE</v>
      </c>
      <c r="BE14" s="48" t="s">
        <v>1345</v>
      </c>
      <c r="BF14" s="48" t="s">
        <v>958</v>
      </c>
      <c r="BG14" s="49" t="s">
        <v>1346</v>
      </c>
      <c r="BH14" s="49" t="s">
        <v>1347</v>
      </c>
      <c r="BI14" s="51" t="s">
        <v>1348</v>
      </c>
      <c r="BJ14" s="108" t="s">
        <v>1349</v>
      </c>
      <c r="BK14" s="49" t="s">
        <v>1350</v>
      </c>
      <c r="BL14" s="67" t="s">
        <v>1351</v>
      </c>
      <c r="BM14" s="86" t="s">
        <v>1066</v>
      </c>
      <c r="BN14" s="55"/>
      <c r="BO14" s="81" t="s">
        <v>1352</v>
      </c>
      <c r="BP14" s="65" t="s">
        <v>1317</v>
      </c>
      <c r="BQ14" s="88" t="s">
        <v>1278</v>
      </c>
      <c r="BR14" s="83"/>
      <c r="BS14" s="49" t="s">
        <v>1353</v>
      </c>
      <c r="BT14" s="59" t="s">
        <v>1171</v>
      </c>
      <c r="BU14" s="55" t="s">
        <v>1354</v>
      </c>
      <c r="BV14" s="55"/>
      <c r="BW14" s="105" t="s">
        <v>1090</v>
      </c>
      <c r="BX14" s="85"/>
      <c r="BY14" s="56" t="s">
        <v>1355</v>
      </c>
      <c r="BZ14" s="60"/>
      <c r="CA14" s="61" t="s">
        <v>1356</v>
      </c>
      <c r="CB14" s="31" t="s">
        <v>1234</v>
      </c>
      <c r="CC14" s="49" t="s">
        <v>1357</v>
      </c>
      <c r="CD14" s="59" t="s">
        <v>1358</v>
      </c>
      <c r="CE14" s="49" t="s">
        <v>1359</v>
      </c>
      <c r="CF14" s="49" t="s">
        <v>858</v>
      </c>
      <c r="CG14" s="49" t="s">
        <v>1360</v>
      </c>
      <c r="CH14" s="49" t="s">
        <v>1361</v>
      </c>
      <c r="CI14" s="64" t="s">
        <v>1362</v>
      </c>
      <c r="CJ14" s="55" t="s">
        <v>1047</v>
      </c>
      <c r="CK14" s="65" t="s">
        <v>1363</v>
      </c>
      <c r="CL14" s="84"/>
      <c r="CM14" s="72" t="s">
        <v>1364</v>
      </c>
      <c r="CN14" s="65" t="s">
        <v>1365</v>
      </c>
      <c r="CO14" s="51" t="s">
        <v>1366</v>
      </c>
      <c r="CP14" s="94" t="s">
        <v>1367</v>
      </c>
      <c r="CQ14" s="67"/>
    </row>
    <row r="15" spans="1:95" ht="59" customHeight="1">
      <c r="B15" s="31" t="s">
        <v>1368</v>
      </c>
      <c r="C15" s="10" t="s">
        <v>1369</v>
      </c>
      <c r="E15" s="31" t="str">
        <f t="shared" si="0"/>
        <v>INDIA</v>
      </c>
      <c r="F15" s="48" t="s">
        <v>1370</v>
      </c>
      <c r="G15" s="48" t="s">
        <v>1371</v>
      </c>
      <c r="H15" s="31" t="str">
        <f t="shared" si="14"/>
        <v>NEPAL</v>
      </c>
      <c r="I15" s="48" t="s">
        <v>1372</v>
      </c>
      <c r="J15" s="48" t="s">
        <v>1196</v>
      </c>
      <c r="K15" s="31" t="str">
        <f t="shared" si="1"/>
        <v>BANGLADESH</v>
      </c>
      <c r="L15" s="31" t="s">
        <v>1373</v>
      </c>
      <c r="M15" s="47" t="s">
        <v>1374</v>
      </c>
      <c r="N15" s="10" t="str">
        <f t="shared" si="15"/>
        <v>JAPAN</v>
      </c>
      <c r="O15" s="48" t="s">
        <v>1375</v>
      </c>
      <c r="P15" s="48" t="s">
        <v>1376</v>
      </c>
      <c r="Q15" s="10" t="str">
        <f t="shared" si="2"/>
        <v>AFGHANISTAN</v>
      </c>
      <c r="R15" s="48" t="s">
        <v>844</v>
      </c>
      <c r="T15" s="47" t="str">
        <f t="shared" si="3"/>
        <v>ETHIOPIA</v>
      </c>
      <c r="U15" s="48" t="s">
        <v>1377</v>
      </c>
      <c r="W15" s="47" t="str">
        <f t="shared" si="4"/>
        <v>NICARAGUA</v>
      </c>
      <c r="X15" s="48" t="s">
        <v>1378</v>
      </c>
      <c r="Y15" s="48" t="s">
        <v>1379</v>
      </c>
      <c r="Z15" s="10" t="str">
        <f t="shared" si="5"/>
        <v>GHANA</v>
      </c>
      <c r="AA15" s="48" t="s">
        <v>1380</v>
      </c>
      <c r="AB15" s="47" t="s">
        <v>1086</v>
      </c>
      <c r="AC15" s="10" t="str">
        <f t="shared" si="6"/>
        <v>CAMBODIA</v>
      </c>
      <c r="AD15" s="48" t="s">
        <v>1381</v>
      </c>
      <c r="AE15" s="96" t="s">
        <v>126</v>
      </c>
      <c r="AF15" s="10" t="str">
        <f t="shared" si="7"/>
        <v>THAILAND</v>
      </c>
      <c r="AG15" s="48" t="s">
        <v>1382</v>
      </c>
      <c r="AH15" s="47" t="s">
        <v>1259</v>
      </c>
      <c r="AI15" s="10" t="str">
        <f t="shared" si="8"/>
        <v>KENYA</v>
      </c>
      <c r="AJ15" s="48" t="s">
        <v>1383</v>
      </c>
      <c r="AK15" s="48" t="s">
        <v>1384</v>
      </c>
      <c r="AL15" s="10" t="str">
        <f t="shared" si="9"/>
        <v>CHINA</v>
      </c>
      <c r="AM15" s="48" t="s">
        <v>1385</v>
      </c>
      <c r="AN15" s="48" t="s">
        <v>1386</v>
      </c>
      <c r="AO15" s="10" t="str">
        <f t="shared" si="10"/>
        <v>FIJI</v>
      </c>
      <c r="AP15" s="51" t="s">
        <v>1387</v>
      </c>
      <c r="AQ15" s="48" t="s">
        <v>1388</v>
      </c>
      <c r="AR15" s="10" t="str">
        <f t="shared" si="11"/>
        <v>SUDAN</v>
      </c>
      <c r="AS15" s="48" t="s">
        <v>1389</v>
      </c>
      <c r="AT15" s="48" t="s">
        <v>1390</v>
      </c>
      <c r="AU15" s="10" t="str">
        <f t="shared" si="12"/>
        <v>INDONESIA</v>
      </c>
      <c r="AV15" s="48" t="s">
        <v>1391</v>
      </c>
      <c r="AW15" s="48" t="s">
        <v>1392</v>
      </c>
      <c r="AX15" s="10" t="str">
        <f t="shared" si="13"/>
        <v>SRI LANKA</v>
      </c>
      <c r="AY15" s="48" t="s">
        <v>1393</v>
      </c>
      <c r="AZ15" s="48" t="s">
        <v>770</v>
      </c>
      <c r="BA15" s="10" t="str">
        <f t="shared" si="16"/>
        <v>YEMEN</v>
      </c>
      <c r="BB15" s="48"/>
      <c r="BC15" s="48"/>
      <c r="BD15" s="10" t="str">
        <f t="shared" si="17"/>
        <v>MOZAMBIQUE</v>
      </c>
      <c r="BE15" s="109" t="s">
        <v>1394</v>
      </c>
      <c r="BG15" s="49" t="s">
        <v>1395</v>
      </c>
      <c r="BH15" s="49" t="s">
        <v>1396</v>
      </c>
      <c r="BI15" s="51" t="s">
        <v>1397</v>
      </c>
      <c r="BJ15" s="49" t="s">
        <v>1398</v>
      </c>
      <c r="BK15" s="110" t="s">
        <v>145</v>
      </c>
      <c r="BL15" s="67"/>
      <c r="BM15" s="86" t="s">
        <v>1066</v>
      </c>
      <c r="BN15" s="55"/>
      <c r="BO15" s="81" t="s">
        <v>1399</v>
      </c>
      <c r="BP15" s="65" t="s">
        <v>1400</v>
      </c>
      <c r="BQ15" s="55" t="s">
        <v>1401</v>
      </c>
      <c r="BR15" s="6" t="s">
        <v>1402</v>
      </c>
      <c r="BS15" s="49" t="s">
        <v>1403</v>
      </c>
      <c r="BT15" s="59" t="s">
        <v>1171</v>
      </c>
      <c r="BU15" s="55" t="s">
        <v>1404</v>
      </c>
      <c r="BV15" s="55"/>
      <c r="BW15" s="81" t="s">
        <v>1405</v>
      </c>
      <c r="BX15" s="80" t="s">
        <v>1406</v>
      </c>
      <c r="BY15" s="56" t="s">
        <v>1407</v>
      </c>
      <c r="BZ15" s="60"/>
      <c r="CA15" s="61" t="s">
        <v>1408</v>
      </c>
      <c r="CB15" s="31" t="s">
        <v>1409</v>
      </c>
      <c r="CC15" s="49" t="s">
        <v>1410</v>
      </c>
      <c r="CD15" s="59"/>
      <c r="CE15" s="93" t="s">
        <v>1411</v>
      </c>
      <c r="CF15" s="49"/>
      <c r="CG15" s="49" t="s">
        <v>1412</v>
      </c>
      <c r="CH15" s="49" t="s">
        <v>1413</v>
      </c>
      <c r="CI15" s="64" t="s">
        <v>1414</v>
      </c>
      <c r="CJ15" s="55" t="s">
        <v>1415</v>
      </c>
      <c r="CK15" s="65" t="s">
        <v>1416</v>
      </c>
      <c r="CL15" s="60" t="s">
        <v>1417</v>
      </c>
      <c r="CM15" s="111" t="s">
        <v>1418</v>
      </c>
      <c r="CN15" s="71" t="s">
        <v>1419</v>
      </c>
      <c r="CO15" s="51" t="s">
        <v>1420</v>
      </c>
      <c r="CP15" s="70" t="s">
        <v>1421</v>
      </c>
      <c r="CQ15" s="67"/>
    </row>
    <row r="16" spans="1:95" ht="234" customHeight="1">
      <c r="B16" s="31" t="s">
        <v>1422</v>
      </c>
      <c r="C16" s="10" t="s">
        <v>1423</v>
      </c>
      <c r="E16" s="31" t="str">
        <f t="shared" si="0"/>
        <v>INDIA</v>
      </c>
      <c r="F16" s="48" t="s">
        <v>1090</v>
      </c>
      <c r="H16" s="31" t="str">
        <f t="shared" si="14"/>
        <v>NEPAL</v>
      </c>
      <c r="K16" s="31" t="str">
        <f t="shared" si="1"/>
        <v>BANGLADESH</v>
      </c>
      <c r="L16" s="47" t="s">
        <v>1090</v>
      </c>
      <c r="N16" s="10" t="str">
        <f t="shared" si="15"/>
        <v>JAPAN</v>
      </c>
      <c r="O16" s="48" t="s">
        <v>1424</v>
      </c>
      <c r="P16" s="47" t="s">
        <v>1425</v>
      </c>
      <c r="Q16" s="10" t="str">
        <f t="shared" si="2"/>
        <v>AFGHANISTAN</v>
      </c>
      <c r="R16" s="48" t="s">
        <v>844</v>
      </c>
      <c r="T16" s="47" t="str">
        <f t="shared" si="3"/>
        <v>ETHIOPIA</v>
      </c>
      <c r="U16" s="48" t="s">
        <v>1090</v>
      </c>
      <c r="W16" s="47" t="str">
        <f t="shared" si="4"/>
        <v>NICARAGUA</v>
      </c>
      <c r="X16" s="47" t="s">
        <v>1426</v>
      </c>
      <c r="Y16" s="47" t="s">
        <v>1427</v>
      </c>
      <c r="Z16" s="10" t="str">
        <f t="shared" si="5"/>
        <v>GHANA</v>
      </c>
      <c r="AA16" s="48" t="s">
        <v>1428</v>
      </c>
      <c r="AB16" s="47" t="s">
        <v>1425</v>
      </c>
      <c r="AC16" s="10" t="str">
        <f t="shared" si="6"/>
        <v>CAMBODIA</v>
      </c>
      <c r="AD16" s="48" t="s">
        <v>1090</v>
      </c>
      <c r="AE16" s="96" t="s">
        <v>126</v>
      </c>
      <c r="AF16" s="10" t="str">
        <f t="shared" si="7"/>
        <v>THAILAND</v>
      </c>
      <c r="AG16" s="48" t="s">
        <v>1429</v>
      </c>
      <c r="AH16" s="47" t="s">
        <v>1425</v>
      </c>
      <c r="AI16" s="10" t="str">
        <f t="shared" si="8"/>
        <v>KENYA</v>
      </c>
      <c r="AJ16" s="48" t="s">
        <v>1430</v>
      </c>
      <c r="AK16" s="48" t="s">
        <v>1431</v>
      </c>
      <c r="AL16" s="10" t="str">
        <f t="shared" si="9"/>
        <v>CHINA</v>
      </c>
      <c r="AM16" s="48" t="s">
        <v>1090</v>
      </c>
      <c r="AO16" s="10" t="str">
        <f t="shared" si="10"/>
        <v>FIJI</v>
      </c>
      <c r="AP16" s="51" t="s">
        <v>1407</v>
      </c>
      <c r="AQ16" s="51" t="s">
        <v>1432</v>
      </c>
      <c r="AR16" s="10" t="str">
        <f t="shared" si="11"/>
        <v>SUDAN</v>
      </c>
      <c r="AS16" s="48" t="s">
        <v>1433</v>
      </c>
      <c r="AT16" s="48" t="s">
        <v>1434</v>
      </c>
      <c r="AU16" s="10" t="str">
        <f t="shared" si="12"/>
        <v>INDONESIA</v>
      </c>
      <c r="AV16" s="48" t="s">
        <v>1435</v>
      </c>
      <c r="AW16" s="47" t="s">
        <v>1425</v>
      </c>
      <c r="AX16" s="10" t="str">
        <f t="shared" si="13"/>
        <v>SRI LANKA</v>
      </c>
      <c r="AY16" s="48" t="s">
        <v>1436</v>
      </c>
      <c r="AZ16" s="48"/>
      <c r="BA16" s="10" t="str">
        <f t="shared" si="16"/>
        <v>YEMEN</v>
      </c>
      <c r="BB16" s="112" t="s">
        <v>1437</v>
      </c>
      <c r="BC16" s="113" t="s">
        <v>1425</v>
      </c>
      <c r="BD16" s="10" t="str">
        <f t="shared" si="17"/>
        <v>MOZAMBIQUE</v>
      </c>
      <c r="BE16" s="109" t="s">
        <v>1438</v>
      </c>
      <c r="BG16" s="49" t="s">
        <v>1439</v>
      </c>
      <c r="BH16" s="49" t="s">
        <v>1440</v>
      </c>
      <c r="BI16" s="114" t="s">
        <v>1441</v>
      </c>
      <c r="BJ16" s="49" t="s">
        <v>1442</v>
      </c>
      <c r="BK16" s="70" t="s">
        <v>844</v>
      </c>
      <c r="BL16" s="67"/>
      <c r="BM16" s="86" t="s">
        <v>1066</v>
      </c>
      <c r="BN16" s="55"/>
      <c r="BO16" s="56" t="s">
        <v>1443</v>
      </c>
      <c r="BP16" s="65" t="s">
        <v>1444</v>
      </c>
      <c r="BQ16" s="64" t="s">
        <v>1445</v>
      </c>
      <c r="BR16" s="6" t="s">
        <v>1446</v>
      </c>
      <c r="BS16" s="49" t="s">
        <v>1447</v>
      </c>
      <c r="BT16" s="59" t="s">
        <v>1171</v>
      </c>
      <c r="BU16" s="55" t="s">
        <v>1448</v>
      </c>
      <c r="BV16" s="55" t="s">
        <v>1449</v>
      </c>
      <c r="BW16" s="81" t="s">
        <v>1450</v>
      </c>
      <c r="BX16" s="65" t="s">
        <v>1451</v>
      </c>
      <c r="BY16" s="56" t="s">
        <v>1407</v>
      </c>
      <c r="BZ16" s="60"/>
      <c r="CA16" s="61" t="s">
        <v>1452</v>
      </c>
      <c r="CB16" s="74" t="s">
        <v>1453</v>
      </c>
      <c r="CC16" s="49" t="s">
        <v>1454</v>
      </c>
      <c r="CD16" s="59"/>
      <c r="CE16" s="51" t="s">
        <v>1090</v>
      </c>
      <c r="CF16" s="49"/>
      <c r="CG16" s="49" t="s">
        <v>1455</v>
      </c>
      <c r="CH16" s="49" t="s">
        <v>1456</v>
      </c>
      <c r="CI16" s="83" t="s">
        <v>844</v>
      </c>
      <c r="CJ16" s="83"/>
      <c r="CK16" s="65" t="s">
        <v>1457</v>
      </c>
      <c r="CL16" s="60" t="s">
        <v>1458</v>
      </c>
      <c r="CM16" s="115" t="s">
        <v>1459</v>
      </c>
      <c r="CN16" s="65" t="s">
        <v>1460</v>
      </c>
      <c r="CO16" s="51" t="s">
        <v>1461</v>
      </c>
      <c r="CP16" s="70"/>
      <c r="CQ16" s="67"/>
    </row>
    <row r="17" spans="1:95">
      <c r="A17" s="47" t="s">
        <v>1462</v>
      </c>
      <c r="B17" s="48"/>
      <c r="E17" s="31" t="str">
        <f t="shared" si="0"/>
        <v>INDIA</v>
      </c>
      <c r="H17" s="31" t="str">
        <f t="shared" si="14"/>
        <v>NEPAL</v>
      </c>
      <c r="K17" s="31" t="str">
        <f t="shared" si="1"/>
        <v>BANGLADESH</v>
      </c>
      <c r="N17" s="10" t="str">
        <f t="shared" si="15"/>
        <v>JAPAN</v>
      </c>
      <c r="Q17" s="10" t="str">
        <f t="shared" si="2"/>
        <v>AFGHANISTAN</v>
      </c>
      <c r="T17" s="47" t="str">
        <f t="shared" si="3"/>
        <v>ETHIOPIA</v>
      </c>
      <c r="W17" s="47" t="str">
        <f t="shared" si="4"/>
        <v>NICARAGUA</v>
      </c>
      <c r="Z17" s="10" t="str">
        <f t="shared" si="5"/>
        <v>GHANA</v>
      </c>
      <c r="AC17" s="10" t="str">
        <f t="shared" si="6"/>
        <v>CAMBODIA</v>
      </c>
      <c r="AD17" s="48"/>
      <c r="AF17" s="10" t="str">
        <f t="shared" si="7"/>
        <v>THAILAND</v>
      </c>
      <c r="AG17" s="48"/>
      <c r="AI17" s="10" t="str">
        <f t="shared" si="8"/>
        <v>KENYA</v>
      </c>
      <c r="AJ17" s="48"/>
      <c r="AL17" s="10" t="str">
        <f t="shared" si="9"/>
        <v>CHINA</v>
      </c>
      <c r="AO17" s="10" t="str">
        <f t="shared" si="10"/>
        <v>FIJI</v>
      </c>
      <c r="AP17" s="51"/>
      <c r="AQ17" s="51"/>
      <c r="AR17" s="10" t="str">
        <f t="shared" si="11"/>
        <v>SUDAN</v>
      </c>
      <c r="AU17" s="10" t="str">
        <f t="shared" si="12"/>
        <v>INDONESIA</v>
      </c>
      <c r="AV17" s="48"/>
      <c r="AW17" s="48"/>
      <c r="AX17" s="10" t="str">
        <f t="shared" si="13"/>
        <v>SRI LANKA</v>
      </c>
      <c r="AY17" s="48"/>
      <c r="AZ17" s="48"/>
      <c r="BA17" s="10" t="str">
        <f t="shared" si="16"/>
        <v>YEMEN</v>
      </c>
      <c r="BB17" s="48"/>
      <c r="BC17" s="48"/>
      <c r="BD17" s="10" t="str">
        <f t="shared" si="17"/>
        <v>MOZAMBIQUE</v>
      </c>
      <c r="BG17" s="49"/>
      <c r="BH17" s="49"/>
      <c r="BI17" s="67"/>
      <c r="BJ17" s="67"/>
      <c r="BK17" s="67"/>
      <c r="BL17" s="67"/>
      <c r="BM17" s="55"/>
      <c r="BN17" s="55"/>
      <c r="BO17" s="87"/>
      <c r="BP17" s="85"/>
      <c r="BQ17" s="88"/>
      <c r="BR17" s="83"/>
      <c r="BS17" s="49"/>
      <c r="BT17" s="59"/>
      <c r="BU17" s="55"/>
      <c r="BV17" s="55"/>
      <c r="BW17" s="87"/>
      <c r="BX17" s="85"/>
      <c r="BY17" s="56"/>
      <c r="BZ17" s="60"/>
      <c r="CA17" s="116"/>
      <c r="CB17" s="106"/>
      <c r="CC17" s="49"/>
      <c r="CD17" s="59"/>
      <c r="CE17" s="49"/>
      <c r="CF17" s="49"/>
      <c r="CG17" s="49"/>
      <c r="CH17" s="49"/>
      <c r="CI17" s="91"/>
      <c r="CJ17" s="83"/>
      <c r="CK17" s="85"/>
      <c r="CL17" s="84"/>
      <c r="CM17" s="87"/>
      <c r="CN17" s="85"/>
      <c r="CO17" s="70"/>
      <c r="CP17" s="70"/>
      <c r="CQ17" s="67"/>
    </row>
    <row r="18" spans="1:95" ht="135">
      <c r="A18" s="47" t="s">
        <v>1463</v>
      </c>
      <c r="B18" s="31" t="s">
        <v>1464</v>
      </c>
      <c r="C18" s="10" t="s">
        <v>1465</v>
      </c>
      <c r="E18" s="31" t="str">
        <f t="shared" si="0"/>
        <v>INDIA</v>
      </c>
      <c r="F18" s="48">
        <v>757377</v>
      </c>
      <c r="G18" s="48">
        <v>2009</v>
      </c>
      <c r="H18" s="31" t="str">
        <f t="shared" si="14"/>
        <v>NEPAL</v>
      </c>
      <c r="I18" s="48">
        <v>5384</v>
      </c>
      <c r="J18" s="48">
        <v>2004</v>
      </c>
      <c r="K18" s="31" t="str">
        <f t="shared" si="1"/>
        <v>BANGLADESH</v>
      </c>
      <c r="L18" s="48">
        <v>53603</v>
      </c>
      <c r="M18" s="48">
        <v>2011</v>
      </c>
      <c r="N18" s="10" t="str">
        <f t="shared" si="15"/>
        <v>JAPAN</v>
      </c>
      <c r="O18" s="48">
        <v>274992</v>
      </c>
      <c r="P18" s="48">
        <v>2008</v>
      </c>
      <c r="Q18" s="10" t="str">
        <f t="shared" si="2"/>
        <v>AFGHANISTAN</v>
      </c>
      <c r="R18" s="48">
        <v>6901</v>
      </c>
      <c r="S18" s="48">
        <v>2010</v>
      </c>
      <c r="T18" s="47" t="str">
        <f t="shared" si="3"/>
        <v>ETHIOPIA</v>
      </c>
      <c r="U18" s="48">
        <v>2152</v>
      </c>
      <c r="V18" s="48">
        <v>2009</v>
      </c>
      <c r="W18" s="47" t="str">
        <f t="shared" si="4"/>
        <v>NICARAGUA</v>
      </c>
      <c r="X18" s="117">
        <v>2045</v>
      </c>
      <c r="Y18" s="47" t="s">
        <v>1466</v>
      </c>
      <c r="Z18" s="10" t="str">
        <f t="shared" si="5"/>
        <v>GHANA</v>
      </c>
      <c r="AA18" s="118">
        <v>2033</v>
      </c>
      <c r="AB18" s="47" t="s">
        <v>1467</v>
      </c>
      <c r="AC18" s="10" t="str">
        <f t="shared" si="6"/>
        <v>CAMBODIA</v>
      </c>
      <c r="AD18" s="48">
        <v>3393</v>
      </c>
      <c r="AE18" s="47" t="s">
        <v>1468</v>
      </c>
      <c r="AF18" s="10" t="str">
        <f t="shared" si="7"/>
        <v>THAILAND</v>
      </c>
      <c r="AG18" s="48">
        <v>18918</v>
      </c>
      <c r="AH18" s="47" t="s">
        <v>1469</v>
      </c>
      <c r="AI18" s="10" t="str">
        <f t="shared" si="8"/>
        <v>KENYA</v>
      </c>
      <c r="AJ18" s="48">
        <v>7549</v>
      </c>
      <c r="AK18" s="48" t="s">
        <v>1470</v>
      </c>
      <c r="AL18" s="10" t="str">
        <f t="shared" si="9"/>
        <v>CHINA</v>
      </c>
      <c r="AM18" s="48">
        <v>1972840</v>
      </c>
      <c r="AN18" s="48">
        <v>2010</v>
      </c>
      <c r="AO18" s="10" t="str">
        <f t="shared" si="10"/>
        <v>FIJI</v>
      </c>
      <c r="AP18" s="51">
        <v>372</v>
      </c>
      <c r="AQ18" s="51"/>
      <c r="AR18" s="10" t="str">
        <f t="shared" si="11"/>
        <v>SUDAN</v>
      </c>
      <c r="AS18" s="119">
        <v>10813</v>
      </c>
      <c r="AT18" s="48" t="s">
        <v>1471</v>
      </c>
      <c r="AU18" s="10" t="str">
        <f t="shared" si="12"/>
        <v>INDONESIA</v>
      </c>
      <c r="AV18" s="48">
        <v>49853</v>
      </c>
      <c r="AW18" s="48" t="s">
        <v>1472</v>
      </c>
      <c r="AX18" s="10" t="str">
        <f t="shared" si="13"/>
        <v>SRI LANKA</v>
      </c>
      <c r="AY18" s="48">
        <v>10279</v>
      </c>
      <c r="AZ18" s="48" t="s">
        <v>1473</v>
      </c>
      <c r="BA18" s="10" t="str">
        <f t="shared" si="16"/>
        <v>YEMEN</v>
      </c>
      <c r="BB18" s="48">
        <v>4834</v>
      </c>
      <c r="BC18" s="48" t="s">
        <v>1474</v>
      </c>
      <c r="BD18" s="10" t="str">
        <f t="shared" si="17"/>
        <v>MOZAMBIQUE</v>
      </c>
      <c r="BE18" s="119">
        <v>548</v>
      </c>
      <c r="BF18" s="48" t="s">
        <v>1475</v>
      </c>
      <c r="BG18" s="49">
        <v>81639</v>
      </c>
      <c r="BH18" s="49" t="s">
        <v>1476</v>
      </c>
      <c r="BI18" s="67">
        <v>341849</v>
      </c>
      <c r="BJ18" s="49" t="s">
        <v>1477</v>
      </c>
      <c r="BK18" s="67">
        <v>76506</v>
      </c>
      <c r="BL18" s="67" t="s">
        <v>1478</v>
      </c>
      <c r="BM18" s="55">
        <v>225565</v>
      </c>
      <c r="BN18" s="55">
        <v>2009</v>
      </c>
      <c r="BO18" s="87">
        <v>172553</v>
      </c>
      <c r="BP18" s="85" t="s">
        <v>1479</v>
      </c>
      <c r="BQ18" s="88">
        <v>213442</v>
      </c>
      <c r="BR18" s="55" t="s">
        <v>1480</v>
      </c>
      <c r="BS18" s="49">
        <v>28686</v>
      </c>
      <c r="BT18" s="59" t="s">
        <v>1481</v>
      </c>
      <c r="BU18" s="55">
        <v>13313</v>
      </c>
      <c r="BV18" s="55">
        <v>2011</v>
      </c>
      <c r="BW18" s="87">
        <v>219560</v>
      </c>
      <c r="BX18" s="85" t="s">
        <v>1482</v>
      </c>
      <c r="BY18" s="56"/>
      <c r="BZ18" s="60"/>
      <c r="CA18" s="116">
        <v>19579</v>
      </c>
      <c r="CB18" s="55" t="s">
        <v>1483</v>
      </c>
      <c r="CC18" s="49">
        <v>5862</v>
      </c>
      <c r="CD18" s="59" t="s">
        <v>1484</v>
      </c>
      <c r="CE18" s="49">
        <v>27272</v>
      </c>
      <c r="CF18" s="49" t="s">
        <v>1485</v>
      </c>
      <c r="CG18" s="49">
        <v>93862</v>
      </c>
      <c r="CH18" s="49" t="s">
        <v>1486</v>
      </c>
      <c r="CI18" s="91">
        <v>741</v>
      </c>
      <c r="CJ18" s="55" t="s">
        <v>1487</v>
      </c>
      <c r="CK18" s="85">
        <v>38236</v>
      </c>
      <c r="CL18" s="84" t="s">
        <v>1488</v>
      </c>
      <c r="CM18" s="87">
        <v>184000</v>
      </c>
      <c r="CN18" s="85" t="s">
        <v>1489</v>
      </c>
      <c r="CO18" s="70">
        <v>749566</v>
      </c>
      <c r="CP18" s="51" t="s">
        <v>1485</v>
      </c>
      <c r="CQ18" s="67"/>
    </row>
    <row r="19" spans="1:95" ht="409">
      <c r="B19" s="31" t="s">
        <v>1490</v>
      </c>
      <c r="E19" s="31" t="str">
        <f t="shared" si="0"/>
        <v>INDIA</v>
      </c>
      <c r="F19" s="48">
        <v>819300</v>
      </c>
      <c r="G19" s="48" t="s">
        <v>1491</v>
      </c>
      <c r="H19" s="31" t="str">
        <f t="shared" si="14"/>
        <v>NEPAL</v>
      </c>
      <c r="I19" s="47">
        <v>8335</v>
      </c>
      <c r="J19" s="48" t="s">
        <v>1492</v>
      </c>
      <c r="K19" s="31" t="str">
        <f t="shared" si="1"/>
        <v>BANGLADESH</v>
      </c>
      <c r="N19" s="10" t="str">
        <f t="shared" si="15"/>
        <v>JAPAN</v>
      </c>
      <c r="O19" s="48">
        <v>295049</v>
      </c>
      <c r="P19" s="47" t="s">
        <v>1493</v>
      </c>
      <c r="Q19" s="10" t="str">
        <f t="shared" si="2"/>
        <v>AFGHANISTAN</v>
      </c>
      <c r="R19" s="48">
        <v>6830</v>
      </c>
      <c r="S19" s="47" t="s">
        <v>1494</v>
      </c>
      <c r="T19" s="47" t="str">
        <f t="shared" si="3"/>
        <v>ETHIOPIA</v>
      </c>
      <c r="U19" s="48">
        <v>2152</v>
      </c>
      <c r="V19" s="47" t="s">
        <v>1495</v>
      </c>
      <c r="W19" s="47" t="str">
        <f t="shared" si="4"/>
        <v>NICARAGUA</v>
      </c>
      <c r="X19" s="119">
        <v>4251</v>
      </c>
      <c r="Y19" s="47" t="s">
        <v>1427</v>
      </c>
      <c r="Z19" s="10" t="str">
        <f t="shared" si="5"/>
        <v>GHANA</v>
      </c>
      <c r="AA19" s="48">
        <v>1855</v>
      </c>
      <c r="AB19" s="47" t="s">
        <v>1496</v>
      </c>
      <c r="AC19" s="10" t="str">
        <f t="shared" si="6"/>
        <v>CAMBODIA</v>
      </c>
      <c r="AD19" s="48">
        <v>2178</v>
      </c>
      <c r="AE19" s="48" t="s">
        <v>1497</v>
      </c>
      <c r="AF19" s="10" t="str">
        <f t="shared" si="7"/>
        <v>THAILAND</v>
      </c>
      <c r="AG19" s="48" t="s">
        <v>1498</v>
      </c>
      <c r="AH19" s="48" t="s">
        <v>1499</v>
      </c>
      <c r="AI19" s="10" t="str">
        <f t="shared" si="8"/>
        <v>KENYA</v>
      </c>
      <c r="AJ19" s="48">
        <v>6306</v>
      </c>
      <c r="AK19" s="48" t="s">
        <v>1500</v>
      </c>
      <c r="AL19" s="10" t="str">
        <f t="shared" si="9"/>
        <v>CHINA</v>
      </c>
      <c r="AO19" s="10" t="str">
        <f t="shared" si="10"/>
        <v>FIJI</v>
      </c>
      <c r="AP19" s="51">
        <v>337</v>
      </c>
      <c r="AQ19" s="51" t="s">
        <v>1501</v>
      </c>
      <c r="AR19" s="10" t="str">
        <f t="shared" si="11"/>
        <v>SUDAN</v>
      </c>
      <c r="AS19" s="119">
        <v>12140</v>
      </c>
      <c r="AT19" s="48" t="s">
        <v>834</v>
      </c>
      <c r="AU19" s="10" t="str">
        <f t="shared" si="12"/>
        <v>INDONESIA</v>
      </c>
      <c r="AV19" s="118">
        <v>56938</v>
      </c>
      <c r="AW19" s="48" t="s">
        <v>1502</v>
      </c>
      <c r="AX19" s="10" t="str">
        <f t="shared" si="13"/>
        <v>SRI LANKA</v>
      </c>
      <c r="AY19" s="48">
        <v>11023</v>
      </c>
      <c r="AZ19" s="48" t="s">
        <v>1503</v>
      </c>
      <c r="BA19" s="10" t="str">
        <f t="shared" si="16"/>
        <v>YEMEN</v>
      </c>
      <c r="BB19" s="48">
        <v>6338</v>
      </c>
      <c r="BC19" s="48" t="s">
        <v>1504</v>
      </c>
      <c r="BD19" s="10" t="str">
        <f t="shared" si="17"/>
        <v>MOZAMBIQUE</v>
      </c>
      <c r="BE19" s="47">
        <v>1268</v>
      </c>
      <c r="BF19" s="48" t="s">
        <v>1505</v>
      </c>
      <c r="BG19" s="49">
        <v>87790</v>
      </c>
      <c r="BH19" s="49" t="s">
        <v>1506</v>
      </c>
      <c r="BI19" s="120">
        <v>320013</v>
      </c>
      <c r="BJ19" s="49" t="s">
        <v>1507</v>
      </c>
      <c r="BK19" s="67" t="s">
        <v>1508</v>
      </c>
      <c r="BL19" s="67" t="s">
        <v>1509</v>
      </c>
      <c r="BM19" s="55" t="s">
        <v>1510</v>
      </c>
      <c r="BN19" s="55" t="s">
        <v>1511</v>
      </c>
      <c r="BO19" s="121">
        <v>193736</v>
      </c>
      <c r="BP19" s="65" t="s">
        <v>1512</v>
      </c>
      <c r="BQ19" s="58">
        <v>216762</v>
      </c>
      <c r="BR19" s="55" t="s">
        <v>1513</v>
      </c>
      <c r="BS19" s="49">
        <v>34736</v>
      </c>
      <c r="BT19" s="59" t="s">
        <v>1514</v>
      </c>
      <c r="BU19" s="55"/>
      <c r="BV19" s="55"/>
      <c r="BW19" s="87" t="s">
        <v>1515</v>
      </c>
      <c r="BX19" s="85" t="s">
        <v>1516</v>
      </c>
      <c r="BY19" s="56">
        <v>19746</v>
      </c>
      <c r="BZ19" s="60" t="s">
        <v>1517</v>
      </c>
      <c r="CA19" s="116">
        <v>19169</v>
      </c>
      <c r="CB19" s="74" t="s">
        <v>1518</v>
      </c>
      <c r="CC19" s="49">
        <v>6328</v>
      </c>
      <c r="CD19" s="59" t="s">
        <v>1519</v>
      </c>
      <c r="CE19" s="49" t="s">
        <v>1520</v>
      </c>
      <c r="CF19" s="55" t="s">
        <v>1521</v>
      </c>
      <c r="CG19" s="49">
        <v>96661</v>
      </c>
      <c r="CH19" s="49" t="s">
        <v>1522</v>
      </c>
      <c r="CI19" s="91">
        <v>1039</v>
      </c>
      <c r="CJ19" s="55" t="s">
        <v>1523</v>
      </c>
      <c r="CK19" s="65" t="s">
        <v>1524</v>
      </c>
      <c r="CL19" s="60" t="s">
        <v>1525</v>
      </c>
      <c r="CM19" s="87">
        <v>172800</v>
      </c>
      <c r="CN19" s="85" t="s">
        <v>1526</v>
      </c>
      <c r="CO19" s="70">
        <v>756000</v>
      </c>
      <c r="CP19" s="51" t="s">
        <v>1527</v>
      </c>
      <c r="CQ19" s="67"/>
    </row>
    <row r="20" spans="1:95" ht="135">
      <c r="B20" s="31" t="s">
        <v>1528</v>
      </c>
      <c r="C20" s="10" t="s">
        <v>1529</v>
      </c>
      <c r="D20" s="10" t="s">
        <v>129</v>
      </c>
      <c r="E20" s="31" t="str">
        <f t="shared" si="0"/>
        <v>INDIAAS_2</v>
      </c>
      <c r="F20" s="48">
        <v>6.5</v>
      </c>
      <c r="G20" s="48">
        <v>2009</v>
      </c>
      <c r="H20" s="31" t="str">
        <f t="shared" si="14"/>
        <v>NEPALAS_2</v>
      </c>
      <c r="I20" s="48">
        <v>2.1</v>
      </c>
      <c r="J20" s="48">
        <v>2004</v>
      </c>
      <c r="K20" s="31" t="str">
        <f t="shared" si="1"/>
        <v>BANGLADESHAS_2</v>
      </c>
      <c r="L20" s="48">
        <v>3.56</v>
      </c>
      <c r="M20" s="48">
        <v>2011</v>
      </c>
      <c r="N20" s="10" t="str">
        <f t="shared" si="15"/>
        <v>JAPANAS_2</v>
      </c>
      <c r="O20" s="48">
        <v>21.4</v>
      </c>
      <c r="P20" s="48">
        <v>2008</v>
      </c>
      <c r="Q20" s="10" t="str">
        <f t="shared" si="2"/>
        <v>AFGHANISTANAS_2</v>
      </c>
      <c r="R20" s="48">
        <v>1.94</v>
      </c>
      <c r="S20" s="48">
        <v>2010</v>
      </c>
      <c r="T20" s="47" t="str">
        <f t="shared" si="3"/>
        <v>ETHIOPIAAS_2</v>
      </c>
      <c r="U20" s="48">
        <v>0.25</v>
      </c>
      <c r="V20" s="48">
        <v>2009</v>
      </c>
      <c r="W20" s="47" t="str">
        <f t="shared" si="4"/>
        <v>NICARAGUAAS_2</v>
      </c>
      <c r="X20" s="47">
        <v>3.7</v>
      </c>
      <c r="Y20" s="47" t="s">
        <v>1530</v>
      </c>
      <c r="Z20" s="10" t="str">
        <f t="shared" si="5"/>
        <v>GHANAAS_2</v>
      </c>
      <c r="AA20" s="48">
        <v>0.85</v>
      </c>
      <c r="AB20" s="47" t="s">
        <v>1531</v>
      </c>
      <c r="AC20" s="10" t="str">
        <f t="shared" si="6"/>
        <v>CAMBODIAAS_2</v>
      </c>
      <c r="AD20" s="48">
        <v>2.27</v>
      </c>
      <c r="AE20" s="47" t="s">
        <v>1468</v>
      </c>
      <c r="AF20" s="10" t="str">
        <f t="shared" si="7"/>
        <v>THAILANDAS_2</v>
      </c>
      <c r="AG20" s="48">
        <v>2.98</v>
      </c>
      <c r="AH20" s="47" t="s">
        <v>1469</v>
      </c>
      <c r="AI20" s="10" t="str">
        <f t="shared" si="8"/>
        <v>KENYAAS_2</v>
      </c>
      <c r="AJ20" s="48">
        <v>1.81</v>
      </c>
      <c r="AK20" s="48" t="s">
        <v>1470</v>
      </c>
      <c r="AL20" s="10" t="str">
        <f t="shared" si="9"/>
        <v>CHINAAS_2</v>
      </c>
      <c r="AM20" s="48">
        <v>14.56</v>
      </c>
      <c r="AN20" s="48">
        <v>2010</v>
      </c>
      <c r="AO20" s="10" t="str">
        <f t="shared" si="10"/>
        <v>FIJIAS_2</v>
      </c>
      <c r="AP20" s="51">
        <v>4.3</v>
      </c>
      <c r="AQ20" s="51"/>
      <c r="AR20" s="10" t="str">
        <f t="shared" si="11"/>
        <v>SUDANAS_2</v>
      </c>
      <c r="AS20" s="10">
        <v>2.8</v>
      </c>
      <c r="AT20" s="48" t="s">
        <v>1471</v>
      </c>
      <c r="AU20" s="10" t="str">
        <f t="shared" si="12"/>
        <v>INDONESIAAS_2</v>
      </c>
      <c r="AV20" s="48">
        <v>2.04</v>
      </c>
      <c r="AW20" s="48" t="s">
        <v>1472</v>
      </c>
      <c r="AX20" s="10" t="str">
        <f t="shared" si="13"/>
        <v>SRI LANKAAS_2</v>
      </c>
      <c r="AY20" s="48">
        <v>4.92</v>
      </c>
      <c r="AZ20" s="48" t="s">
        <v>1473</v>
      </c>
      <c r="BA20" s="10" t="str">
        <f t="shared" si="16"/>
        <v>YEMENAS_2</v>
      </c>
      <c r="BB20" s="48">
        <v>1.97</v>
      </c>
      <c r="BC20" s="48" t="s">
        <v>1474</v>
      </c>
      <c r="BD20" s="10" t="str">
        <f t="shared" si="17"/>
        <v>MOZAMBIQUEAS_2</v>
      </c>
      <c r="BE20" s="47">
        <v>0.3</v>
      </c>
      <c r="BF20" s="48" t="s">
        <v>1475</v>
      </c>
      <c r="BG20" s="122" t="s">
        <v>1532</v>
      </c>
      <c r="BH20" s="49" t="s">
        <v>1476</v>
      </c>
      <c r="BI20" s="67" t="s">
        <v>1533</v>
      </c>
      <c r="BJ20" s="67" t="s">
        <v>1477</v>
      </c>
      <c r="BK20" s="70" t="s">
        <v>1534</v>
      </c>
      <c r="BL20" s="67" t="s">
        <v>1478</v>
      </c>
      <c r="BM20" s="55">
        <v>28.3</v>
      </c>
      <c r="BN20" s="55">
        <v>2009</v>
      </c>
      <c r="BO20" s="121">
        <v>27.65</v>
      </c>
      <c r="BP20" s="85" t="s">
        <v>1535</v>
      </c>
      <c r="BQ20" s="88">
        <v>33.81</v>
      </c>
      <c r="BR20" s="55" t="s">
        <v>1480</v>
      </c>
      <c r="BS20" s="49">
        <v>28.686</v>
      </c>
      <c r="BT20" s="59" t="s">
        <v>1481</v>
      </c>
      <c r="BU20" s="55">
        <v>24.69</v>
      </c>
      <c r="BV20" s="55">
        <v>2011</v>
      </c>
      <c r="BW20" s="87">
        <v>19.600000000000001</v>
      </c>
      <c r="BX20" s="85" t="s">
        <v>1536</v>
      </c>
      <c r="BY20" s="56"/>
      <c r="BZ20" s="60"/>
      <c r="CA20" s="116">
        <v>40.700000000000003</v>
      </c>
      <c r="CB20" s="74" t="s">
        <v>1537</v>
      </c>
      <c r="CC20" s="49">
        <v>20.48</v>
      </c>
      <c r="CD20" s="59" t="s">
        <v>1538</v>
      </c>
      <c r="CE20" s="51" t="s">
        <v>1539</v>
      </c>
      <c r="CF20" s="49" t="s">
        <v>1485</v>
      </c>
      <c r="CG20" s="49">
        <v>11.53</v>
      </c>
      <c r="CH20" s="49" t="s">
        <v>1486</v>
      </c>
      <c r="CI20" s="91">
        <v>0.59</v>
      </c>
      <c r="CJ20" s="55" t="s">
        <v>1487</v>
      </c>
      <c r="CK20" s="85">
        <v>7.58</v>
      </c>
      <c r="CL20" s="60" t="s">
        <v>1540</v>
      </c>
      <c r="CM20" s="87">
        <v>39.61</v>
      </c>
      <c r="CN20" s="85" t="s">
        <v>1489</v>
      </c>
      <c r="CO20" s="70">
        <v>24.2</v>
      </c>
      <c r="CP20" s="51" t="s">
        <v>1485</v>
      </c>
      <c r="CQ20" s="67"/>
    </row>
    <row r="21" spans="1:95" ht="210">
      <c r="B21" s="31" t="s">
        <v>1541</v>
      </c>
      <c r="E21" s="31" t="str">
        <f t="shared" si="0"/>
        <v>INDIA</v>
      </c>
      <c r="F21" s="31"/>
      <c r="H21" s="31" t="str">
        <f t="shared" si="14"/>
        <v>NEPAL</v>
      </c>
      <c r="I21" s="10"/>
      <c r="K21" s="31" t="str">
        <f t="shared" si="1"/>
        <v>BANGLADESH</v>
      </c>
      <c r="L21" s="10"/>
      <c r="N21" s="10" t="str">
        <f t="shared" si="15"/>
        <v>JAPAN</v>
      </c>
      <c r="O21" s="48">
        <v>23</v>
      </c>
      <c r="P21" s="10" t="s">
        <v>1542</v>
      </c>
      <c r="Q21" s="10" t="str">
        <f t="shared" si="2"/>
        <v>AFGHANISTAN</v>
      </c>
      <c r="R21" s="48">
        <v>2.54</v>
      </c>
      <c r="S21" s="47" t="s">
        <v>1494</v>
      </c>
      <c r="T21" s="47" t="str">
        <f t="shared" si="3"/>
        <v>ETHIOPIA</v>
      </c>
      <c r="U21" s="48">
        <v>0.27700000000000002</v>
      </c>
      <c r="V21" s="47" t="s">
        <v>1495</v>
      </c>
      <c r="W21" s="47" t="str">
        <f t="shared" si="4"/>
        <v>NICARAGUA</v>
      </c>
      <c r="X21" s="47" t="s">
        <v>1543</v>
      </c>
      <c r="Y21" s="47" t="s">
        <v>1544</v>
      </c>
      <c r="Z21" s="10" t="str">
        <f t="shared" si="5"/>
        <v>GHANA</v>
      </c>
      <c r="AA21" s="48">
        <v>0.78</v>
      </c>
      <c r="AB21" s="47" t="s">
        <v>1496</v>
      </c>
      <c r="AC21" s="10" t="str">
        <f t="shared" si="6"/>
        <v>CAMBODIA</v>
      </c>
      <c r="AD21" s="48"/>
      <c r="AF21" s="10" t="str">
        <f t="shared" si="7"/>
        <v>THAILAND</v>
      </c>
      <c r="AG21" s="48" t="s">
        <v>1545</v>
      </c>
      <c r="AH21" s="48" t="s">
        <v>1546</v>
      </c>
      <c r="AI21" s="10" t="str">
        <f t="shared" si="8"/>
        <v>KENYA</v>
      </c>
      <c r="AJ21" s="48">
        <v>1.8</v>
      </c>
      <c r="AK21" s="48" t="s">
        <v>1547</v>
      </c>
      <c r="AL21" s="10" t="str">
        <f t="shared" si="9"/>
        <v>CHINA</v>
      </c>
      <c r="AO21" s="10" t="str">
        <f t="shared" si="10"/>
        <v>FIJI</v>
      </c>
      <c r="AP21" s="51">
        <v>3.3</v>
      </c>
      <c r="AQ21" s="51" t="s">
        <v>1548</v>
      </c>
      <c r="AR21" s="10" t="str">
        <f t="shared" si="11"/>
        <v>SUDAN</v>
      </c>
      <c r="AS21" s="47">
        <v>3.1</v>
      </c>
      <c r="AT21" s="48" t="s">
        <v>834</v>
      </c>
      <c r="AU21" s="10" t="str">
        <f t="shared" si="12"/>
        <v>INDONESIA</v>
      </c>
      <c r="AV21" s="48">
        <v>2</v>
      </c>
      <c r="AW21" s="48" t="s">
        <v>1502</v>
      </c>
      <c r="AX21" s="10" t="str">
        <f t="shared" si="13"/>
        <v>SRI LANKA</v>
      </c>
      <c r="AY21" s="48">
        <v>5.5</v>
      </c>
      <c r="AZ21" s="48" t="s">
        <v>1503</v>
      </c>
      <c r="BA21" s="10" t="str">
        <f t="shared" si="16"/>
        <v>YEMEN</v>
      </c>
      <c r="BB21" s="48">
        <v>0.2</v>
      </c>
      <c r="BC21" s="48" t="s">
        <v>1549</v>
      </c>
      <c r="BD21" s="10" t="str">
        <f t="shared" si="17"/>
        <v>MOZAMBIQUE</v>
      </c>
      <c r="BE21" s="47">
        <v>0.52</v>
      </c>
      <c r="BF21" s="48" t="s">
        <v>1550</v>
      </c>
      <c r="BG21" s="6" t="s">
        <v>1551</v>
      </c>
      <c r="BH21" s="51" t="s">
        <v>1552</v>
      </c>
      <c r="BI21" s="67" t="s">
        <v>1553</v>
      </c>
      <c r="BJ21" s="49" t="s">
        <v>1554</v>
      </c>
      <c r="BK21" s="83" t="s">
        <v>1555</v>
      </c>
      <c r="BL21" s="67" t="s">
        <v>1509</v>
      </c>
      <c r="BM21" s="55" t="s">
        <v>1556</v>
      </c>
      <c r="BN21" s="55" t="s">
        <v>1511</v>
      </c>
      <c r="BO21" s="121">
        <v>36.479999999999997</v>
      </c>
      <c r="BP21" s="65" t="s">
        <v>1557</v>
      </c>
      <c r="BQ21" s="91">
        <v>33.4</v>
      </c>
      <c r="BR21" s="55" t="s">
        <v>1513</v>
      </c>
      <c r="BS21" s="49">
        <v>34.83</v>
      </c>
      <c r="BT21" s="59" t="s">
        <v>1514</v>
      </c>
      <c r="BU21" s="55" t="s">
        <v>1558</v>
      </c>
      <c r="BV21" s="55"/>
      <c r="BW21" s="87">
        <v>18.5</v>
      </c>
      <c r="BX21" s="65" t="s">
        <v>1559</v>
      </c>
      <c r="BY21" s="56">
        <v>6.2</v>
      </c>
      <c r="BZ21" s="60" t="s">
        <v>1560</v>
      </c>
      <c r="CA21" s="123">
        <v>38.193863996051697</v>
      </c>
      <c r="CB21" s="74" t="s">
        <v>1561</v>
      </c>
      <c r="CC21" s="49">
        <v>18</v>
      </c>
      <c r="CD21" s="59" t="s">
        <v>1519</v>
      </c>
      <c r="CE21" s="49" t="s">
        <v>1562</v>
      </c>
      <c r="CF21" s="49" t="s">
        <v>1563</v>
      </c>
      <c r="CG21" s="49">
        <v>10.68</v>
      </c>
      <c r="CH21" s="49" t="s">
        <v>1564</v>
      </c>
      <c r="CI21" s="91">
        <v>1.4</v>
      </c>
      <c r="CJ21" s="55" t="s">
        <v>1565</v>
      </c>
      <c r="CK21" s="85"/>
      <c r="CL21" s="60" t="s">
        <v>1566</v>
      </c>
      <c r="CM21" s="87">
        <v>44.8</v>
      </c>
      <c r="CN21" s="124" t="s">
        <v>1567</v>
      </c>
      <c r="CO21" s="70"/>
      <c r="CP21" s="70"/>
      <c r="CQ21" s="67"/>
    </row>
    <row r="22" spans="1:95" s="10" customFormat="1" ht="165">
      <c r="B22" s="34" t="s">
        <v>1568</v>
      </c>
      <c r="D22" s="10" t="s">
        <v>136</v>
      </c>
      <c r="E22" s="31" t="str">
        <f t="shared" si="0"/>
        <v>INDIAAP_2</v>
      </c>
      <c r="F22" s="125">
        <v>17</v>
      </c>
      <c r="G22" s="31" t="s">
        <v>1569</v>
      </c>
      <c r="H22" s="31" t="str">
        <f t="shared" si="14"/>
        <v>NEPALAP_2</v>
      </c>
      <c r="I22" s="125">
        <v>25</v>
      </c>
      <c r="J22" s="31"/>
      <c r="K22" s="31" t="str">
        <f t="shared" si="1"/>
        <v>BANGLADESHAP_2</v>
      </c>
      <c r="L22" s="125">
        <v>21</v>
      </c>
      <c r="M22" s="47" t="s">
        <v>1570</v>
      </c>
      <c r="N22" s="10" t="str">
        <f t="shared" si="15"/>
        <v>JAPANAP_2</v>
      </c>
      <c r="O22" s="125">
        <v>19.600000000000001</v>
      </c>
      <c r="P22" s="10" t="s">
        <v>1571</v>
      </c>
      <c r="Q22" s="10" t="str">
        <f t="shared" si="2"/>
        <v>AFGHANISTANAP_2</v>
      </c>
      <c r="R22" s="48"/>
      <c r="S22" s="47"/>
      <c r="T22" s="47" t="str">
        <f t="shared" si="3"/>
        <v>ETHIOPIAAP_2</v>
      </c>
      <c r="U22" s="126">
        <v>18</v>
      </c>
      <c r="V22" s="47" t="s">
        <v>1572</v>
      </c>
      <c r="W22" s="47" t="str">
        <f t="shared" si="4"/>
        <v>NICARAGUAAP_2</v>
      </c>
      <c r="X22" s="125">
        <v>40</v>
      </c>
      <c r="Y22" s="10" t="s">
        <v>1573</v>
      </c>
      <c r="Z22" s="10" t="str">
        <f t="shared" si="5"/>
        <v>GHANAAP_2</v>
      </c>
      <c r="AA22" s="127">
        <v>26.3</v>
      </c>
      <c r="AB22" s="47" t="s">
        <v>1086</v>
      </c>
      <c r="AC22" s="10" t="str">
        <f t="shared" si="6"/>
        <v>CAMBODIAAP_2</v>
      </c>
      <c r="AD22" s="127">
        <v>16</v>
      </c>
      <c r="AE22" s="10" t="s">
        <v>1574</v>
      </c>
      <c r="AF22" s="10" t="str">
        <f t="shared" si="7"/>
        <v>THAILANDAP_2</v>
      </c>
      <c r="AG22" s="125">
        <v>41</v>
      </c>
      <c r="AH22" s="10" t="s">
        <v>1575</v>
      </c>
      <c r="AI22" s="10" t="str">
        <f t="shared" si="8"/>
        <v>KENYAAP_2</v>
      </c>
      <c r="AJ22" s="31">
        <v>33.44</v>
      </c>
      <c r="AK22" s="51" t="s">
        <v>1576</v>
      </c>
      <c r="AL22" s="10" t="str">
        <f t="shared" si="9"/>
        <v>CHINAAP_2</v>
      </c>
      <c r="AM22" s="126">
        <v>43</v>
      </c>
      <c r="AN22" s="48" t="s">
        <v>1577</v>
      </c>
      <c r="AO22" s="10" t="str">
        <f t="shared" si="10"/>
        <v>FIJIAP_2</v>
      </c>
      <c r="AP22" s="48"/>
      <c r="AQ22" s="48"/>
      <c r="AR22" s="10" t="str">
        <f t="shared" si="11"/>
        <v>SUDANAP_2</v>
      </c>
      <c r="AT22" s="31"/>
      <c r="AU22" s="10" t="str">
        <f t="shared" si="12"/>
        <v>INDONESIAAP_2</v>
      </c>
      <c r="AV22" s="128">
        <v>56</v>
      </c>
      <c r="AW22" s="31" t="s">
        <v>1578</v>
      </c>
      <c r="AX22" s="10" t="str">
        <f t="shared" si="13"/>
        <v>SRI LANKAAP_2</v>
      </c>
      <c r="AY22" s="103">
        <v>34</v>
      </c>
      <c r="AZ22" s="48" t="s">
        <v>1579</v>
      </c>
      <c r="BA22" s="10" t="str">
        <f t="shared" si="16"/>
        <v>YEMENAP_2</v>
      </c>
      <c r="BB22" s="103">
        <v>25</v>
      </c>
      <c r="BC22" s="48" t="s">
        <v>1580</v>
      </c>
      <c r="BD22" s="10" t="str">
        <f t="shared" si="17"/>
        <v>MOZAMBIQUEAP_2</v>
      </c>
      <c r="BE22" s="47">
        <v>44</v>
      </c>
      <c r="BF22" s="48" t="s">
        <v>1550</v>
      </c>
      <c r="BG22" s="49" t="s">
        <v>1581</v>
      </c>
      <c r="BH22" s="6" t="s">
        <v>1506</v>
      </c>
      <c r="BI22" s="1" t="s">
        <v>1582</v>
      </c>
      <c r="BJ22" s="67" t="s">
        <v>1583</v>
      </c>
      <c r="BK22" s="1" t="s">
        <v>1584</v>
      </c>
      <c r="BL22" s="67" t="s">
        <v>1585</v>
      </c>
      <c r="BM22" s="86" t="s">
        <v>1066</v>
      </c>
      <c r="BN22" s="6"/>
      <c r="BO22" s="129">
        <v>0.44069999999999998</v>
      </c>
      <c r="BP22" s="65" t="s">
        <v>1586</v>
      </c>
      <c r="BQ22" s="91">
        <v>43</v>
      </c>
      <c r="BR22" s="55" t="s">
        <v>1587</v>
      </c>
      <c r="BS22" s="6">
        <v>54.31</v>
      </c>
      <c r="BT22" s="130" t="s">
        <v>1514</v>
      </c>
      <c r="BU22" s="6" t="s">
        <v>1588</v>
      </c>
      <c r="BV22" s="6"/>
      <c r="BW22" s="131">
        <v>0.35899999999999999</v>
      </c>
      <c r="BX22" s="124" t="s">
        <v>1589</v>
      </c>
      <c r="BY22" s="132">
        <v>0.4</v>
      </c>
      <c r="BZ22" s="130"/>
      <c r="CA22" s="116">
        <v>39</v>
      </c>
      <c r="CB22" s="74" t="s">
        <v>1590</v>
      </c>
      <c r="CC22" s="6">
        <v>39</v>
      </c>
      <c r="CD22" s="130" t="s">
        <v>1591</v>
      </c>
      <c r="CE22" s="133" t="s">
        <v>1054</v>
      </c>
      <c r="CF22" s="6"/>
      <c r="CG22" s="134">
        <v>0.56000000000000005</v>
      </c>
      <c r="CH22" s="6" t="s">
        <v>1592</v>
      </c>
      <c r="CI22" s="91">
        <v>26.4</v>
      </c>
      <c r="CJ22" s="55" t="s">
        <v>1565</v>
      </c>
      <c r="CK22" s="135">
        <v>0.3</v>
      </c>
      <c r="CL22" s="130" t="s">
        <v>1593</v>
      </c>
      <c r="CM22" s="131">
        <v>0.49130000000000001</v>
      </c>
      <c r="CN22" s="136" t="s">
        <v>1526</v>
      </c>
      <c r="CO22" s="51">
        <v>32.72</v>
      </c>
      <c r="CP22" s="51" t="s">
        <v>1594</v>
      </c>
      <c r="CQ22" s="1"/>
    </row>
    <row r="23" spans="1:95" s="10" customFormat="1" ht="165">
      <c r="B23" s="34" t="s">
        <v>1595</v>
      </c>
      <c r="D23" s="10" t="s">
        <v>130</v>
      </c>
      <c r="E23" s="31" t="str">
        <f t="shared" si="0"/>
        <v>INDIAAS_3</v>
      </c>
      <c r="F23" s="48">
        <v>13.3</v>
      </c>
      <c r="G23" s="31" t="s">
        <v>1569</v>
      </c>
      <c r="H23" s="31" t="str">
        <f t="shared" si="14"/>
        <v>NEPALAS_3</v>
      </c>
      <c r="I23" s="47">
        <v>5</v>
      </c>
      <c r="J23" s="48" t="s">
        <v>1596</v>
      </c>
      <c r="K23" s="31" t="str">
        <f t="shared" si="1"/>
        <v>BANGLADESHAS_3</v>
      </c>
      <c r="L23" s="47">
        <v>10.8</v>
      </c>
      <c r="M23" s="47" t="s">
        <v>1597</v>
      </c>
      <c r="N23" s="10" t="str">
        <f t="shared" si="15"/>
        <v>JAPANAS_3</v>
      </c>
      <c r="O23" s="31">
        <v>28.62</v>
      </c>
      <c r="P23" s="47" t="s">
        <v>1542</v>
      </c>
      <c r="Q23" s="10" t="str">
        <f t="shared" si="2"/>
        <v>AFGHANISTANAS_3</v>
      </c>
      <c r="R23" s="48">
        <v>7.15</v>
      </c>
      <c r="S23" s="47"/>
      <c r="T23" s="47" t="str">
        <f t="shared" si="3"/>
        <v>ETHIOPIAAS_3</v>
      </c>
      <c r="U23" s="48">
        <v>3.27</v>
      </c>
      <c r="V23" s="47" t="s">
        <v>1495</v>
      </c>
      <c r="W23" s="47" t="str">
        <f t="shared" si="4"/>
        <v>NICARAGUAAS_3</v>
      </c>
      <c r="X23" s="10">
        <v>7</v>
      </c>
      <c r="Y23" s="47" t="s">
        <v>1598</v>
      </c>
      <c r="Z23" s="10" t="str">
        <f t="shared" si="5"/>
        <v>GHANAAS_3</v>
      </c>
      <c r="AA23" s="137">
        <v>1.9</v>
      </c>
      <c r="AB23" s="47" t="s">
        <v>1496</v>
      </c>
      <c r="AC23" s="10" t="str">
        <f t="shared" si="6"/>
        <v>CAMBODIAAS_3</v>
      </c>
      <c r="AD23" s="31"/>
      <c r="AE23" s="10" t="s">
        <v>1599</v>
      </c>
      <c r="AF23" s="10" t="str">
        <f t="shared" si="7"/>
        <v>THAILANDAS_3</v>
      </c>
      <c r="AG23" s="31">
        <v>10.47</v>
      </c>
      <c r="AH23" s="10" t="s">
        <v>1600</v>
      </c>
      <c r="AI23" s="10" t="str">
        <f t="shared" si="8"/>
        <v>KENYAAS_3</v>
      </c>
      <c r="AJ23" s="31">
        <v>1.2</v>
      </c>
      <c r="AK23" s="51" t="s">
        <v>1601</v>
      </c>
      <c r="AL23" s="10" t="str">
        <f t="shared" si="9"/>
        <v>CHINAAS_3</v>
      </c>
      <c r="AM23" s="47">
        <v>37.799999999999997</v>
      </c>
      <c r="AN23" s="48" t="s">
        <v>1602</v>
      </c>
      <c r="AO23" s="10" t="str">
        <f t="shared" si="10"/>
        <v>FIJIAS_3</v>
      </c>
      <c r="AP23" s="48">
        <v>4.7</v>
      </c>
      <c r="AQ23" s="48" t="s">
        <v>1603</v>
      </c>
      <c r="AR23" s="10" t="str">
        <f t="shared" si="11"/>
        <v>SUDANAS_3</v>
      </c>
      <c r="AT23" s="48" t="s">
        <v>1604</v>
      </c>
      <c r="AU23" s="10" t="str">
        <f t="shared" si="12"/>
        <v>INDONESIAAS_3</v>
      </c>
      <c r="AV23" s="48">
        <v>5.39</v>
      </c>
      <c r="AW23" s="31" t="s">
        <v>1605</v>
      </c>
      <c r="AX23" s="10" t="str">
        <f t="shared" si="13"/>
        <v>SRI LANKAAS_3</v>
      </c>
      <c r="AY23" s="48"/>
      <c r="AZ23" s="48"/>
      <c r="BA23" s="10" t="str">
        <f t="shared" si="16"/>
        <v>YEMENAS_3</v>
      </c>
      <c r="BB23" s="48">
        <v>5.5</v>
      </c>
      <c r="BC23" s="48" t="s">
        <v>1606</v>
      </c>
      <c r="BD23" s="10" t="str">
        <f t="shared" si="17"/>
        <v>MOZAMBIQUEAS_3</v>
      </c>
      <c r="BE23" s="47">
        <v>3.8</v>
      </c>
      <c r="BF23" s="48" t="s">
        <v>1550</v>
      </c>
      <c r="BG23" s="6" t="s">
        <v>1607</v>
      </c>
      <c r="BH23" s="6" t="s">
        <v>1552</v>
      </c>
      <c r="BI23" s="122" t="s">
        <v>1608</v>
      </c>
      <c r="BJ23" s="49" t="s">
        <v>1609</v>
      </c>
      <c r="BK23" s="1" t="s">
        <v>1610</v>
      </c>
      <c r="BL23" s="67" t="s">
        <v>1611</v>
      </c>
      <c r="BM23" s="86" t="s">
        <v>1066</v>
      </c>
      <c r="BN23" s="6"/>
      <c r="BO23" s="138">
        <v>53.15</v>
      </c>
      <c r="BP23" s="139" t="s">
        <v>1612</v>
      </c>
      <c r="BQ23" s="91" t="s">
        <v>1613</v>
      </c>
      <c r="BR23" s="55" t="s">
        <v>1587</v>
      </c>
      <c r="BS23" s="6">
        <v>60.8</v>
      </c>
      <c r="BT23" s="130" t="s">
        <v>1514</v>
      </c>
      <c r="BU23" s="6">
        <v>27.7</v>
      </c>
      <c r="BV23" s="6"/>
      <c r="BW23" s="102">
        <v>31</v>
      </c>
      <c r="BX23" s="99" t="s">
        <v>1614</v>
      </c>
      <c r="BY23" s="68"/>
      <c r="BZ23" s="140"/>
      <c r="CA23" s="141" t="s">
        <v>1615</v>
      </c>
      <c r="CB23" s="74"/>
      <c r="CC23" s="6">
        <v>26</v>
      </c>
      <c r="CD23" s="130" t="s">
        <v>1519</v>
      </c>
      <c r="CE23" s="6" t="s">
        <v>1616</v>
      </c>
      <c r="CF23" s="6" t="s">
        <v>1617</v>
      </c>
      <c r="CG23" s="6" t="s">
        <v>1618</v>
      </c>
      <c r="CH23" s="6" t="s">
        <v>1619</v>
      </c>
      <c r="CI23" s="91" t="s">
        <v>1620</v>
      </c>
      <c r="CJ23" s="55" t="s">
        <v>1565</v>
      </c>
      <c r="CK23" s="124">
        <v>14.7</v>
      </c>
      <c r="CL23" s="130" t="s">
        <v>1621</v>
      </c>
      <c r="CM23" s="102" t="s">
        <v>1622</v>
      </c>
      <c r="CN23" s="124" t="s">
        <v>1623</v>
      </c>
      <c r="CO23" s="70"/>
      <c r="CP23" s="70"/>
      <c r="CQ23" s="1"/>
    </row>
    <row r="24" spans="1:95" s="10" customFormat="1" ht="165">
      <c r="B24" s="34" t="s">
        <v>1624</v>
      </c>
      <c r="D24" s="10" t="s">
        <v>125</v>
      </c>
      <c r="E24" s="31" t="str">
        <f t="shared" si="0"/>
        <v>INDIAAS_1</v>
      </c>
      <c r="F24" s="48">
        <v>3.3</v>
      </c>
      <c r="G24" s="31" t="s">
        <v>1569</v>
      </c>
      <c r="H24" s="31" t="str">
        <f t="shared" si="14"/>
        <v>NEPALAS_1</v>
      </c>
      <c r="I24" s="47">
        <v>1.5</v>
      </c>
      <c r="J24" s="48" t="s">
        <v>1625</v>
      </c>
      <c r="K24" s="31" t="str">
        <f t="shared" si="1"/>
        <v>BANGLADESHAS_1</v>
      </c>
      <c r="L24" s="47">
        <v>1.3</v>
      </c>
      <c r="M24" s="47" t="s">
        <v>1597</v>
      </c>
      <c r="N24" s="10" t="str">
        <f t="shared" si="15"/>
        <v>JAPANAS_1</v>
      </c>
      <c r="O24" s="31">
        <v>14.26</v>
      </c>
      <c r="P24" s="47" t="s">
        <v>1542</v>
      </c>
      <c r="Q24" s="10" t="str">
        <f t="shared" si="2"/>
        <v>AFGHANISTANAS_1</v>
      </c>
      <c r="R24" s="48">
        <v>0.62</v>
      </c>
      <c r="S24" s="47"/>
      <c r="T24" s="47" t="str">
        <f t="shared" si="3"/>
        <v>ETHIOPIAAS_1</v>
      </c>
      <c r="U24" s="48">
        <v>0.10199999999999999</v>
      </c>
      <c r="V24" s="47"/>
      <c r="W24" s="47" t="str">
        <f t="shared" si="4"/>
        <v>NICARAGUAAS_1</v>
      </c>
      <c r="X24" s="10">
        <v>1</v>
      </c>
      <c r="Y24" s="47" t="s">
        <v>1598</v>
      </c>
      <c r="Z24" s="10" t="str">
        <f t="shared" si="5"/>
        <v>GHANAAS_1</v>
      </c>
      <c r="AA24" s="137">
        <v>0.14000000000000001</v>
      </c>
      <c r="AB24" s="47" t="s">
        <v>1496</v>
      </c>
      <c r="AC24" s="10" t="str">
        <f t="shared" si="6"/>
        <v>CAMBODIAAS_1</v>
      </c>
      <c r="AD24" s="31"/>
      <c r="AE24" s="10" t="s">
        <v>1599</v>
      </c>
      <c r="AF24" s="10" t="str">
        <f t="shared" si="7"/>
        <v>THAILANDAS_1</v>
      </c>
      <c r="AG24" s="31">
        <v>1.17</v>
      </c>
      <c r="AH24" s="10" t="s">
        <v>1626</v>
      </c>
      <c r="AI24" s="10" t="str">
        <f t="shared" si="8"/>
        <v>KENYAAS_1</v>
      </c>
      <c r="AJ24" s="31">
        <v>0.1</v>
      </c>
      <c r="AK24" s="51" t="s">
        <v>1601</v>
      </c>
      <c r="AL24" s="10" t="str">
        <f t="shared" si="9"/>
        <v>CHINAAS_1</v>
      </c>
      <c r="AM24" s="47">
        <v>9.1999999999999993</v>
      </c>
      <c r="AN24" s="48" t="s">
        <v>1602</v>
      </c>
      <c r="AO24" s="10" t="str">
        <f t="shared" si="10"/>
        <v>FIJIAS_1</v>
      </c>
      <c r="AP24" s="48">
        <v>3.2</v>
      </c>
      <c r="AQ24" s="48" t="s">
        <v>1627</v>
      </c>
      <c r="AR24" s="10" t="str">
        <f t="shared" si="11"/>
        <v>SUDANAS_1</v>
      </c>
      <c r="AT24" s="48" t="s">
        <v>1604</v>
      </c>
      <c r="AU24" s="10" t="str">
        <f t="shared" si="12"/>
        <v>INDONESIAAS_1</v>
      </c>
      <c r="AV24" s="31">
        <v>1.04</v>
      </c>
      <c r="AW24" s="48" t="s">
        <v>1605</v>
      </c>
      <c r="AX24" s="10" t="str">
        <f t="shared" si="13"/>
        <v>SRI LANKAAS_1</v>
      </c>
      <c r="AY24" s="48"/>
      <c r="AZ24" s="48"/>
      <c r="BA24" s="10" t="str">
        <f t="shared" si="16"/>
        <v>YEMENAS_1</v>
      </c>
      <c r="BB24" s="48">
        <v>0.4</v>
      </c>
      <c r="BC24" s="48" t="s">
        <v>1606</v>
      </c>
      <c r="BD24" s="10" t="str">
        <f t="shared" si="17"/>
        <v>MOZAMBIQUEAS_1</v>
      </c>
      <c r="BE24" s="47">
        <v>0.17</v>
      </c>
      <c r="BF24" s="48" t="s">
        <v>1550</v>
      </c>
      <c r="BG24" s="6" t="s">
        <v>1628</v>
      </c>
      <c r="BH24" s="6" t="s">
        <v>1629</v>
      </c>
      <c r="BI24" s="122" t="s">
        <v>1630</v>
      </c>
      <c r="BJ24" s="49" t="s">
        <v>1609</v>
      </c>
      <c r="BK24" s="1" t="s">
        <v>1631</v>
      </c>
      <c r="BL24" s="67" t="s">
        <v>1611</v>
      </c>
      <c r="BM24" s="86" t="s">
        <v>1066</v>
      </c>
      <c r="BN24" s="6"/>
      <c r="BO24" s="138">
        <v>28.81</v>
      </c>
      <c r="BP24" s="139" t="s">
        <v>1632</v>
      </c>
      <c r="BQ24" s="91" t="s">
        <v>1633</v>
      </c>
      <c r="BR24" s="55" t="s">
        <v>1587</v>
      </c>
      <c r="BS24" s="6">
        <v>23.52</v>
      </c>
      <c r="BT24" s="130" t="s">
        <v>1514</v>
      </c>
      <c r="BU24" s="6">
        <v>13.4</v>
      </c>
      <c r="BV24" s="6"/>
      <c r="BW24" s="102">
        <v>0.9</v>
      </c>
      <c r="BX24" s="99" t="s">
        <v>1634</v>
      </c>
      <c r="BY24" s="68"/>
      <c r="BZ24" s="140"/>
      <c r="CA24" s="141" t="s">
        <v>1615</v>
      </c>
      <c r="CB24" s="74"/>
      <c r="CC24" s="6">
        <v>12.2</v>
      </c>
      <c r="CD24" s="130" t="s">
        <v>1519</v>
      </c>
      <c r="CE24" s="6" t="s">
        <v>1635</v>
      </c>
      <c r="CF24" s="6" t="s">
        <v>1617</v>
      </c>
      <c r="CG24" s="6" t="s">
        <v>1636</v>
      </c>
      <c r="CH24" s="6" t="s">
        <v>1619</v>
      </c>
      <c r="CI24" s="91" t="s">
        <v>1637</v>
      </c>
      <c r="CJ24" s="55" t="s">
        <v>1565</v>
      </c>
      <c r="CK24" s="124">
        <v>1.8</v>
      </c>
      <c r="CL24" s="130" t="s">
        <v>1638</v>
      </c>
      <c r="CM24" s="102" t="s">
        <v>1639</v>
      </c>
      <c r="CN24" s="124" t="s">
        <v>1623</v>
      </c>
      <c r="CO24" s="70"/>
      <c r="CP24" s="70"/>
      <c r="CQ24" s="1"/>
    </row>
    <row r="25" spans="1:95" ht="360">
      <c r="B25" s="31" t="s">
        <v>1640</v>
      </c>
      <c r="C25" s="10" t="s">
        <v>1641</v>
      </c>
      <c r="E25" s="31" t="str">
        <f t="shared" si="0"/>
        <v>INDIA</v>
      </c>
      <c r="F25" s="48" t="s">
        <v>1642</v>
      </c>
      <c r="G25" s="48" t="s">
        <v>1643</v>
      </c>
      <c r="H25" s="31" t="str">
        <f t="shared" si="14"/>
        <v>NEPAL</v>
      </c>
      <c r="I25" s="48" t="s">
        <v>1644</v>
      </c>
      <c r="J25" s="48" t="s">
        <v>1645</v>
      </c>
      <c r="K25" s="31" t="str">
        <f t="shared" si="1"/>
        <v>BANGLADESH</v>
      </c>
      <c r="L25" s="48" t="s">
        <v>1646</v>
      </c>
      <c r="M25" s="48" t="s">
        <v>1647</v>
      </c>
      <c r="N25" s="10" t="str">
        <f t="shared" si="15"/>
        <v>JAPAN</v>
      </c>
      <c r="O25" s="48" t="s">
        <v>1648</v>
      </c>
      <c r="P25" s="48" t="s">
        <v>1649</v>
      </c>
      <c r="Q25" s="10" t="str">
        <f t="shared" si="2"/>
        <v>AFGHANISTAN</v>
      </c>
      <c r="R25" s="48" t="s">
        <v>1650</v>
      </c>
      <c r="S25" s="48" t="s">
        <v>1651</v>
      </c>
      <c r="T25" s="47" t="str">
        <f t="shared" si="3"/>
        <v>ETHIOPIA</v>
      </c>
      <c r="U25" s="48" t="s">
        <v>1652</v>
      </c>
      <c r="V25" s="48" t="s">
        <v>1653</v>
      </c>
      <c r="W25" s="47" t="str">
        <f t="shared" si="4"/>
        <v>NICARAGUA</v>
      </c>
      <c r="X25" s="48" t="s">
        <v>1654</v>
      </c>
      <c r="Y25" s="48" t="s">
        <v>1655</v>
      </c>
      <c r="Z25" s="10" t="str">
        <f t="shared" si="5"/>
        <v>GHANA</v>
      </c>
      <c r="AA25" s="48" t="s">
        <v>1656</v>
      </c>
      <c r="AB25" s="48" t="s">
        <v>1657</v>
      </c>
      <c r="AC25" s="10" t="str">
        <f t="shared" si="6"/>
        <v>CAMBODIA</v>
      </c>
      <c r="AD25" s="48" t="s">
        <v>1658</v>
      </c>
      <c r="AE25" s="10" t="s">
        <v>1574</v>
      </c>
      <c r="AF25" s="10" t="str">
        <f t="shared" si="7"/>
        <v>THAILAND</v>
      </c>
      <c r="AG25" s="48" t="s">
        <v>1659</v>
      </c>
      <c r="AH25" s="10" t="s">
        <v>1259</v>
      </c>
      <c r="AI25" s="10" t="str">
        <f t="shared" si="8"/>
        <v>KENYA</v>
      </c>
      <c r="AJ25" s="48" t="s">
        <v>1660</v>
      </c>
      <c r="AK25" s="48" t="s">
        <v>1661</v>
      </c>
      <c r="AL25" s="10" t="str">
        <f t="shared" si="9"/>
        <v>CHINA</v>
      </c>
      <c r="AM25" s="48" t="s">
        <v>1662</v>
      </c>
      <c r="AN25" s="48" t="s">
        <v>1663</v>
      </c>
      <c r="AO25" s="10" t="str">
        <f t="shared" si="10"/>
        <v>FIJI</v>
      </c>
      <c r="AP25" s="51" t="s">
        <v>1664</v>
      </c>
      <c r="AQ25" s="51" t="s">
        <v>1665</v>
      </c>
      <c r="AR25" s="10" t="str">
        <f t="shared" si="11"/>
        <v>SUDAN</v>
      </c>
      <c r="AS25" s="48" t="s">
        <v>1666</v>
      </c>
      <c r="AT25" s="48" t="s">
        <v>1604</v>
      </c>
      <c r="AU25" s="10" t="str">
        <f t="shared" si="12"/>
        <v>INDONESIA</v>
      </c>
      <c r="AV25" s="48" t="s">
        <v>1667</v>
      </c>
      <c r="AW25" s="47" t="s">
        <v>1605</v>
      </c>
      <c r="AX25" s="10" t="str">
        <f t="shared" si="13"/>
        <v>SRI LANKA</v>
      </c>
      <c r="AY25" s="48" t="s">
        <v>1668</v>
      </c>
      <c r="AZ25" s="48" t="s">
        <v>1669</v>
      </c>
      <c r="BA25" s="10" t="str">
        <f t="shared" si="16"/>
        <v>YEMEN</v>
      </c>
      <c r="BB25" s="48" t="s">
        <v>1670</v>
      </c>
      <c r="BC25" s="48" t="s">
        <v>1671</v>
      </c>
      <c r="BD25" s="10" t="str">
        <f t="shared" si="17"/>
        <v>MOZAMBIQUE</v>
      </c>
      <c r="BE25" s="48" t="s">
        <v>1672</v>
      </c>
      <c r="BF25" s="48" t="s">
        <v>1673</v>
      </c>
      <c r="BG25" s="49" t="s">
        <v>1674</v>
      </c>
      <c r="BH25" s="49" t="s">
        <v>1506</v>
      </c>
      <c r="BI25" s="122" t="s">
        <v>1675</v>
      </c>
      <c r="BJ25" s="49" t="s">
        <v>1676</v>
      </c>
      <c r="BK25" s="6" t="s">
        <v>1677</v>
      </c>
      <c r="BL25" s="67" t="s">
        <v>1611</v>
      </c>
      <c r="BM25" s="55" t="s">
        <v>1678</v>
      </c>
      <c r="BN25" s="55"/>
      <c r="BO25" s="56" t="s">
        <v>1679</v>
      </c>
      <c r="BP25" s="85"/>
      <c r="BQ25" s="58" t="s">
        <v>1680</v>
      </c>
      <c r="BR25" s="55" t="s">
        <v>1681</v>
      </c>
      <c r="BS25" s="49" t="s">
        <v>1682</v>
      </c>
      <c r="BT25" s="142" t="s">
        <v>1683</v>
      </c>
      <c r="BU25" s="55"/>
      <c r="BV25" s="55"/>
      <c r="BW25" s="56" t="s">
        <v>1684</v>
      </c>
      <c r="BX25" s="85"/>
      <c r="BY25" s="56" t="s">
        <v>1685</v>
      </c>
      <c r="BZ25" s="60"/>
      <c r="CA25" s="141" t="s">
        <v>1686</v>
      </c>
      <c r="CB25" s="74" t="s">
        <v>1687</v>
      </c>
      <c r="CC25" s="49" t="s">
        <v>1688</v>
      </c>
      <c r="CD25" s="130" t="s">
        <v>1519</v>
      </c>
      <c r="CE25" s="49" t="s">
        <v>1689</v>
      </c>
      <c r="CF25" s="49" t="s">
        <v>1690</v>
      </c>
      <c r="CG25" s="49" t="s">
        <v>1691</v>
      </c>
      <c r="CH25" s="49" t="s">
        <v>1692</v>
      </c>
      <c r="CI25" s="64" t="s">
        <v>1693</v>
      </c>
      <c r="CJ25" s="76"/>
      <c r="CK25" s="65" t="s">
        <v>1694</v>
      </c>
      <c r="CL25" s="60" t="s">
        <v>1695</v>
      </c>
      <c r="CM25" s="56" t="s">
        <v>1696</v>
      </c>
      <c r="CN25" s="85" t="s">
        <v>1697</v>
      </c>
      <c r="CO25" s="51" t="s">
        <v>1698</v>
      </c>
      <c r="CP25" s="70" t="s">
        <v>1699</v>
      </c>
      <c r="CQ25" s="67"/>
    </row>
    <row r="26" spans="1:95">
      <c r="E26" s="31" t="str">
        <f t="shared" si="0"/>
        <v>INDIA</v>
      </c>
      <c r="H26" s="31" t="str">
        <f t="shared" si="14"/>
        <v>NEPAL</v>
      </c>
      <c r="K26" s="31" t="str">
        <f t="shared" si="1"/>
        <v>BANGLADESH</v>
      </c>
      <c r="N26" s="10" t="str">
        <f t="shared" si="15"/>
        <v>JAPAN</v>
      </c>
      <c r="Q26" s="10" t="str">
        <f t="shared" si="2"/>
        <v>AFGHANISTAN</v>
      </c>
      <c r="T26" s="47" t="str">
        <f t="shared" si="3"/>
        <v>ETHIOPIA</v>
      </c>
      <c r="W26" s="47" t="str">
        <f t="shared" si="4"/>
        <v>NICARAGUA</v>
      </c>
      <c r="X26" s="119"/>
      <c r="Z26" s="10" t="str">
        <f t="shared" si="5"/>
        <v>GHANA</v>
      </c>
      <c r="AC26" s="10" t="str">
        <f t="shared" si="6"/>
        <v>CAMBODIA</v>
      </c>
      <c r="AD26" s="48"/>
      <c r="AF26" s="10" t="str">
        <f t="shared" si="7"/>
        <v>THAILAND</v>
      </c>
      <c r="AG26" s="48"/>
      <c r="AI26" s="10" t="str">
        <f t="shared" si="8"/>
        <v>KENYA</v>
      </c>
      <c r="AJ26" s="48"/>
      <c r="AL26" s="10" t="str">
        <f t="shared" si="9"/>
        <v>CHINA</v>
      </c>
      <c r="AO26" s="10" t="str">
        <f t="shared" si="10"/>
        <v>FIJI</v>
      </c>
      <c r="AP26" s="51"/>
      <c r="AQ26" s="51"/>
      <c r="AR26" s="10" t="str">
        <f t="shared" si="11"/>
        <v>SUDAN</v>
      </c>
      <c r="AU26" s="10" t="str">
        <f t="shared" si="12"/>
        <v>INDONESIA</v>
      </c>
      <c r="AV26" s="48"/>
      <c r="AW26" s="48"/>
      <c r="AX26" s="10" t="str">
        <f t="shared" si="13"/>
        <v>SRI LANKA</v>
      </c>
      <c r="AY26" s="48"/>
      <c r="AZ26" s="48"/>
      <c r="BA26" s="10" t="str">
        <f t="shared" si="16"/>
        <v>YEMEN</v>
      </c>
      <c r="BB26" s="48"/>
      <c r="BC26" s="48"/>
      <c r="BD26" s="10" t="str">
        <f t="shared" si="17"/>
        <v>MOZAMBIQUE</v>
      </c>
      <c r="BG26" s="49"/>
      <c r="BH26" s="49"/>
      <c r="BI26" s="67"/>
      <c r="BJ26" s="67"/>
      <c r="BK26" s="67"/>
      <c r="BL26" s="67"/>
      <c r="BM26" s="55"/>
      <c r="BN26" s="55"/>
      <c r="BO26" s="87"/>
      <c r="BP26" s="85"/>
      <c r="BQ26" s="58"/>
      <c r="BR26" s="55"/>
      <c r="BS26" s="49"/>
      <c r="BT26" s="59"/>
      <c r="BU26" s="55"/>
      <c r="BV26" s="55"/>
      <c r="BW26" s="87"/>
      <c r="BX26" s="85"/>
      <c r="BY26" s="56"/>
      <c r="BZ26" s="60"/>
      <c r="CA26" s="116"/>
      <c r="CB26" s="106"/>
      <c r="CC26" s="49"/>
      <c r="CD26" s="59"/>
      <c r="CE26" s="49"/>
      <c r="CF26" s="49"/>
      <c r="CG26" s="49"/>
      <c r="CH26" s="49"/>
      <c r="CI26" s="91"/>
      <c r="CJ26" s="83"/>
      <c r="CK26" s="85"/>
      <c r="CL26" s="84"/>
      <c r="CM26" s="87"/>
      <c r="CN26" s="85"/>
      <c r="CO26" s="70"/>
      <c r="CP26" s="70"/>
      <c r="CQ26" s="67"/>
    </row>
    <row r="27" spans="1:95" ht="60">
      <c r="A27" s="47" t="s">
        <v>150</v>
      </c>
      <c r="B27" s="31" t="s">
        <v>1700</v>
      </c>
      <c r="C27" s="10" t="s">
        <v>1701</v>
      </c>
      <c r="E27" s="31" t="str">
        <f t="shared" si="0"/>
        <v>INDIA</v>
      </c>
      <c r="F27" s="48">
        <v>51776</v>
      </c>
      <c r="G27" s="48">
        <v>2008</v>
      </c>
      <c r="H27" s="31" t="str">
        <f t="shared" si="14"/>
        <v>NEPAL</v>
      </c>
      <c r="I27" s="48">
        <v>5664</v>
      </c>
      <c r="J27" s="48">
        <v>2004</v>
      </c>
      <c r="K27" s="31" t="str">
        <f t="shared" si="1"/>
        <v>BANGLADESH</v>
      </c>
      <c r="L27" s="48">
        <v>26899</v>
      </c>
      <c r="M27" s="48">
        <v>2011</v>
      </c>
      <c r="N27" s="10" t="str">
        <f t="shared" si="15"/>
        <v>JAPAN</v>
      </c>
      <c r="O27" s="48">
        <v>505310</v>
      </c>
      <c r="P27" s="48">
        <v>2006</v>
      </c>
      <c r="Q27" s="10" t="str">
        <f t="shared" si="2"/>
        <v>AFGHANISTAN</v>
      </c>
      <c r="R27" s="48">
        <v>17257</v>
      </c>
      <c r="S27" s="48">
        <v>2009</v>
      </c>
      <c r="T27" s="47" t="str">
        <f t="shared" si="3"/>
        <v>ETHIOPIA</v>
      </c>
      <c r="U27" s="48">
        <v>20109</v>
      </c>
      <c r="V27" s="48">
        <v>2009</v>
      </c>
      <c r="W27" s="47" t="str">
        <f t="shared" si="4"/>
        <v>NICARAGUA</v>
      </c>
      <c r="X27" s="117">
        <v>5862</v>
      </c>
      <c r="Z27" s="10" t="str">
        <f t="shared" si="5"/>
        <v>GHANA</v>
      </c>
      <c r="AA27" s="117">
        <v>24974</v>
      </c>
      <c r="AB27" s="10"/>
      <c r="AC27" s="10" t="str">
        <f t="shared" si="6"/>
        <v>CAMBODIA</v>
      </c>
      <c r="AD27" s="48">
        <v>8491</v>
      </c>
      <c r="AE27" s="47" t="s">
        <v>1468</v>
      </c>
      <c r="AF27" s="10" t="str">
        <f t="shared" si="7"/>
        <v>THAILAND</v>
      </c>
      <c r="AG27" s="48">
        <v>95834</v>
      </c>
      <c r="AH27" s="47" t="s">
        <v>1702</v>
      </c>
      <c r="AI27" s="10" t="str">
        <f t="shared" si="8"/>
        <v>KENYA</v>
      </c>
      <c r="AJ27" s="48">
        <v>32941</v>
      </c>
      <c r="AK27" s="48" t="s">
        <v>1470</v>
      </c>
      <c r="AL27" s="10" t="str">
        <f t="shared" si="9"/>
        <v>CHINA</v>
      </c>
      <c r="AM27" s="48">
        <v>2048071</v>
      </c>
      <c r="AN27" s="48">
        <v>2010</v>
      </c>
      <c r="AO27" s="10" t="str">
        <f t="shared" si="10"/>
        <v>FIJI</v>
      </c>
      <c r="AP27" s="51">
        <v>1957</v>
      </c>
      <c r="AQ27" s="51"/>
      <c r="AR27" s="10" t="str">
        <f t="shared" si="11"/>
        <v>SUDAN</v>
      </c>
      <c r="AS27" s="117">
        <v>32439</v>
      </c>
      <c r="AT27" s="48" t="s">
        <v>1471</v>
      </c>
      <c r="AU27" s="10" t="str">
        <f t="shared" si="12"/>
        <v>INDONESIA</v>
      </c>
      <c r="AV27" s="48">
        <v>217417</v>
      </c>
      <c r="AW27" s="48" t="s">
        <v>1472</v>
      </c>
      <c r="AX27" s="10" t="str">
        <f t="shared" si="13"/>
        <v>SRI LANKA</v>
      </c>
      <c r="AY27" s="48">
        <v>31466</v>
      </c>
      <c r="AZ27" s="48" t="s">
        <v>1703</v>
      </c>
      <c r="BA27" s="10" t="str">
        <f t="shared" si="16"/>
        <v>YEMEN</v>
      </c>
      <c r="BB27" s="117">
        <v>12447</v>
      </c>
      <c r="BC27" s="48" t="s">
        <v>1474</v>
      </c>
      <c r="BD27" s="10" t="str">
        <f t="shared" si="17"/>
        <v>MOZAMBIQUE</v>
      </c>
      <c r="BE27" s="117">
        <v>6214</v>
      </c>
      <c r="BF27" s="48" t="s">
        <v>1475</v>
      </c>
      <c r="BG27" s="49">
        <v>188300</v>
      </c>
      <c r="BH27" s="49" t="s">
        <v>1704</v>
      </c>
      <c r="BI27" s="67" t="s">
        <v>1054</v>
      </c>
      <c r="BJ27" s="67"/>
      <c r="BK27" s="67">
        <v>103014</v>
      </c>
      <c r="BL27" s="67" t="s">
        <v>1478</v>
      </c>
      <c r="BM27" s="55" t="s">
        <v>1705</v>
      </c>
      <c r="BN27" s="55"/>
      <c r="BO27" s="87">
        <v>591188</v>
      </c>
      <c r="BP27" s="85" t="s">
        <v>1535</v>
      </c>
      <c r="BQ27" s="88">
        <v>567564</v>
      </c>
      <c r="BR27" s="55" t="s">
        <v>1480</v>
      </c>
      <c r="BS27" s="6">
        <v>63909</v>
      </c>
      <c r="BT27" s="130" t="s">
        <v>1481</v>
      </c>
      <c r="BU27" s="55"/>
      <c r="BV27" s="55"/>
      <c r="BW27" s="87">
        <v>417665</v>
      </c>
      <c r="BX27" s="85" t="s">
        <v>1706</v>
      </c>
      <c r="BY27" s="56"/>
      <c r="BZ27" s="60"/>
      <c r="CA27" s="143">
        <v>70344</v>
      </c>
      <c r="CB27" s="55" t="s">
        <v>1707</v>
      </c>
      <c r="CC27" s="49">
        <v>12865</v>
      </c>
      <c r="CD27" s="59" t="s">
        <v>1484</v>
      </c>
      <c r="CE27" s="49">
        <v>28117</v>
      </c>
      <c r="CF27" s="49" t="s">
        <v>1485</v>
      </c>
      <c r="CG27" s="49">
        <v>352398</v>
      </c>
      <c r="CH27" s="49" t="s">
        <v>1708</v>
      </c>
      <c r="CI27" s="91" t="s">
        <v>1709</v>
      </c>
      <c r="CJ27" s="55"/>
      <c r="CK27" s="85">
        <v>184459</v>
      </c>
      <c r="CL27" s="84" t="s">
        <v>1710</v>
      </c>
      <c r="CM27" s="97">
        <v>245100</v>
      </c>
      <c r="CN27" s="85" t="s">
        <v>1711</v>
      </c>
      <c r="CO27" s="70">
        <v>2927000</v>
      </c>
      <c r="CP27" s="51">
        <v>2005</v>
      </c>
      <c r="CQ27" s="67"/>
    </row>
    <row r="28" spans="1:95" ht="409">
      <c r="B28" s="31" t="s">
        <v>1712</v>
      </c>
      <c r="C28" s="10" t="s">
        <v>1713</v>
      </c>
      <c r="E28" s="31" t="str">
        <f t="shared" si="0"/>
        <v>INDIA</v>
      </c>
      <c r="H28" s="31" t="str">
        <f t="shared" si="14"/>
        <v>NEPAL</v>
      </c>
      <c r="I28" s="47">
        <v>34417</v>
      </c>
      <c r="J28" s="48" t="s">
        <v>1492</v>
      </c>
      <c r="K28" s="31" t="str">
        <f t="shared" si="1"/>
        <v>BANGLADESH</v>
      </c>
      <c r="L28" s="47">
        <v>15023</v>
      </c>
      <c r="M28" s="47" t="s">
        <v>1714</v>
      </c>
      <c r="N28" s="10" t="str">
        <f t="shared" si="15"/>
        <v>JAPAN</v>
      </c>
      <c r="O28" s="48">
        <v>952723</v>
      </c>
      <c r="P28" s="47" t="s">
        <v>1542</v>
      </c>
      <c r="Q28" s="10" t="str">
        <f t="shared" si="2"/>
        <v>AFGHANISTAN</v>
      </c>
      <c r="R28" s="48">
        <v>8690</v>
      </c>
      <c r="S28" s="47" t="s">
        <v>1494</v>
      </c>
      <c r="T28" s="47" t="str">
        <f t="shared" si="3"/>
        <v>ETHIOPIA</v>
      </c>
      <c r="U28" s="48">
        <v>20109</v>
      </c>
      <c r="V28" s="47" t="s">
        <v>1495</v>
      </c>
      <c r="W28" s="47" t="str">
        <f t="shared" si="4"/>
        <v>NICARAGUA</v>
      </c>
      <c r="X28" s="144">
        <v>3433</v>
      </c>
      <c r="Y28" s="47" t="s">
        <v>1715</v>
      </c>
      <c r="Z28" s="10" t="str">
        <f t="shared" si="5"/>
        <v>GHANA</v>
      </c>
      <c r="AA28" s="145">
        <v>21861</v>
      </c>
      <c r="AB28" s="10" t="s">
        <v>1716</v>
      </c>
      <c r="AC28" s="10" t="str">
        <f t="shared" si="6"/>
        <v>CAMBODIA</v>
      </c>
      <c r="AD28" s="48">
        <v>9028</v>
      </c>
      <c r="AE28" s="47" t="s">
        <v>1717</v>
      </c>
      <c r="AF28" s="10" t="str">
        <f t="shared" si="7"/>
        <v>THAILAND</v>
      </c>
      <c r="AG28" s="48">
        <v>138710</v>
      </c>
      <c r="AH28" s="47" t="s">
        <v>1718</v>
      </c>
      <c r="AI28" s="10" t="str">
        <f t="shared" si="8"/>
        <v>KENYA</v>
      </c>
      <c r="AJ28" s="118">
        <v>44105</v>
      </c>
      <c r="AK28" s="48" t="s">
        <v>1719</v>
      </c>
      <c r="AL28" s="10" t="str">
        <f t="shared" si="9"/>
        <v>CHINA</v>
      </c>
      <c r="AO28" s="10" t="str">
        <f t="shared" si="10"/>
        <v>FIJI</v>
      </c>
      <c r="AP28" s="51">
        <v>1941</v>
      </c>
      <c r="AQ28" s="51" t="s">
        <v>1720</v>
      </c>
      <c r="AR28" s="10" t="str">
        <f t="shared" si="11"/>
        <v>SUDAN</v>
      </c>
      <c r="AS28" s="119">
        <v>18651</v>
      </c>
      <c r="AT28" s="48" t="s">
        <v>834</v>
      </c>
      <c r="AU28" s="10" t="str">
        <f t="shared" si="12"/>
        <v>INDONESIA</v>
      </c>
      <c r="AV28" s="48"/>
      <c r="AW28" s="48"/>
      <c r="AX28" s="10" t="str">
        <f t="shared" si="13"/>
        <v>SRI LANKA</v>
      </c>
      <c r="AY28" s="48"/>
      <c r="AZ28" s="48"/>
      <c r="BA28" s="10" t="str">
        <f t="shared" si="16"/>
        <v>YEMEN</v>
      </c>
      <c r="BB28" s="48">
        <v>12227</v>
      </c>
      <c r="BC28" s="48" t="s">
        <v>1721</v>
      </c>
      <c r="BD28" s="10" t="str">
        <f t="shared" si="17"/>
        <v>MOZAMBIQUE</v>
      </c>
      <c r="BE28" s="47">
        <v>5575</v>
      </c>
      <c r="BF28" s="48" t="s">
        <v>1550</v>
      </c>
      <c r="BG28" s="49">
        <v>229336</v>
      </c>
      <c r="BH28" s="49" t="s">
        <v>1722</v>
      </c>
      <c r="BI28" s="146">
        <v>102359</v>
      </c>
      <c r="BJ28" s="70" t="s">
        <v>1723</v>
      </c>
      <c r="BK28" s="67" t="s">
        <v>1724</v>
      </c>
      <c r="BL28" s="67" t="s">
        <v>1725</v>
      </c>
      <c r="BM28" s="55" t="s">
        <v>1726</v>
      </c>
      <c r="BN28" s="55" t="s">
        <v>1511</v>
      </c>
      <c r="BO28" s="87">
        <v>369868</v>
      </c>
      <c r="BP28" s="65" t="s">
        <v>1727</v>
      </c>
      <c r="BQ28" s="88">
        <v>567564</v>
      </c>
      <c r="BR28" s="55" t="s">
        <v>1513</v>
      </c>
      <c r="BS28" s="49">
        <v>61915</v>
      </c>
      <c r="BT28" s="130" t="s">
        <v>1728</v>
      </c>
      <c r="BU28" s="55"/>
      <c r="BV28" s="55"/>
      <c r="BW28" s="87">
        <v>223852</v>
      </c>
      <c r="BX28" s="65" t="s">
        <v>1729</v>
      </c>
      <c r="BY28" s="56">
        <v>26497</v>
      </c>
      <c r="BZ28" s="60" t="s">
        <v>1730</v>
      </c>
      <c r="CA28" s="116" t="s">
        <v>1731</v>
      </c>
      <c r="CB28" s="74" t="s">
        <v>1732</v>
      </c>
      <c r="CC28" s="49">
        <v>14238</v>
      </c>
      <c r="CD28" s="59" t="s">
        <v>1519</v>
      </c>
      <c r="CE28" s="147" t="s">
        <v>1733</v>
      </c>
      <c r="CF28" s="49" t="s">
        <v>1690</v>
      </c>
      <c r="CG28" s="49">
        <v>578723</v>
      </c>
      <c r="CH28" s="49" t="s">
        <v>1734</v>
      </c>
      <c r="CI28" s="91">
        <v>3085</v>
      </c>
      <c r="CJ28" s="55" t="s">
        <v>1523</v>
      </c>
      <c r="CK28" s="65">
        <v>248736</v>
      </c>
      <c r="CL28" s="60" t="s">
        <v>1735</v>
      </c>
      <c r="CM28" s="87">
        <v>237400</v>
      </c>
      <c r="CN28" s="85" t="s">
        <v>1736</v>
      </c>
      <c r="CO28" s="70">
        <v>2824641</v>
      </c>
      <c r="CP28" s="51" t="s">
        <v>1737</v>
      </c>
      <c r="CQ28" s="67"/>
    </row>
    <row r="29" spans="1:95" ht="75">
      <c r="B29" s="31" t="s">
        <v>1738</v>
      </c>
      <c r="C29" s="10" t="s">
        <v>1739</v>
      </c>
      <c r="E29" s="31" t="str">
        <f t="shared" si="0"/>
        <v>INDIA</v>
      </c>
      <c r="H29" s="31" t="str">
        <f t="shared" si="14"/>
        <v>NEPAL</v>
      </c>
      <c r="K29" s="31" t="str">
        <f t="shared" si="1"/>
        <v>BANGLADESH</v>
      </c>
      <c r="N29" s="10" t="str">
        <f t="shared" si="15"/>
        <v>JAPAN</v>
      </c>
      <c r="Q29" s="10" t="str">
        <f t="shared" si="2"/>
        <v>AFGHANISTAN</v>
      </c>
      <c r="T29" s="47" t="str">
        <f t="shared" si="3"/>
        <v>ETHIOPIA</v>
      </c>
      <c r="W29" s="47" t="str">
        <f t="shared" si="4"/>
        <v>NICARAGUA</v>
      </c>
      <c r="X29" s="47" t="s">
        <v>1543</v>
      </c>
      <c r="Z29" s="10" t="str">
        <f t="shared" si="5"/>
        <v>GHANA</v>
      </c>
      <c r="AA29" s="31" t="s">
        <v>1740</v>
      </c>
      <c r="AB29" s="10"/>
      <c r="AC29" s="10" t="str">
        <f t="shared" si="6"/>
        <v>CAMBODIA</v>
      </c>
      <c r="AD29" s="48"/>
      <c r="AF29" s="10" t="str">
        <f t="shared" si="7"/>
        <v>THAILAND</v>
      </c>
      <c r="AG29" s="48"/>
      <c r="AI29" s="10" t="str">
        <f t="shared" si="8"/>
        <v>KENYA</v>
      </c>
      <c r="AJ29" s="48"/>
      <c r="AL29" s="10" t="str">
        <f t="shared" si="9"/>
        <v>CHINA</v>
      </c>
      <c r="AM29" s="48">
        <v>15.12</v>
      </c>
      <c r="AO29" s="10" t="str">
        <f t="shared" si="10"/>
        <v>FIJI</v>
      </c>
      <c r="AP29" s="51"/>
      <c r="AQ29" s="51"/>
      <c r="AR29" s="10" t="str">
        <f t="shared" si="11"/>
        <v>SUDAN</v>
      </c>
      <c r="AS29" s="47" t="s">
        <v>1740</v>
      </c>
      <c r="AT29" s="48" t="s">
        <v>1471</v>
      </c>
      <c r="AU29" s="10" t="str">
        <f t="shared" si="12"/>
        <v>INDONESIA</v>
      </c>
      <c r="AV29" s="48"/>
      <c r="AW29" s="48"/>
      <c r="AX29" s="10" t="str">
        <f t="shared" si="13"/>
        <v>SRI LANKA</v>
      </c>
      <c r="AY29" s="48"/>
      <c r="AZ29" s="48"/>
      <c r="BA29" s="10" t="str">
        <f t="shared" si="16"/>
        <v>YEMEN</v>
      </c>
      <c r="BB29" s="48"/>
      <c r="BC29" s="48"/>
      <c r="BD29" s="10" t="str">
        <f t="shared" si="17"/>
        <v>MOZAMBIQUE</v>
      </c>
      <c r="BE29" s="47" t="s">
        <v>1741</v>
      </c>
      <c r="BG29" s="49" t="s">
        <v>1054</v>
      </c>
      <c r="BH29" s="49"/>
      <c r="BI29" s="70" t="s">
        <v>1054</v>
      </c>
      <c r="BJ29" s="70"/>
      <c r="BK29" s="67" t="s">
        <v>1742</v>
      </c>
      <c r="BL29" s="67" t="s">
        <v>1478</v>
      </c>
      <c r="BM29" s="55" t="s">
        <v>1705</v>
      </c>
      <c r="BN29" s="55"/>
      <c r="BO29" s="87">
        <v>94.72</v>
      </c>
      <c r="BP29" s="85" t="s">
        <v>1743</v>
      </c>
      <c r="BQ29" s="88" t="s">
        <v>1744</v>
      </c>
      <c r="BR29" s="83"/>
      <c r="BS29" s="49">
        <v>63.91</v>
      </c>
      <c r="BT29" s="130" t="s">
        <v>1481</v>
      </c>
      <c r="BU29" s="55"/>
      <c r="BV29" s="55"/>
      <c r="BW29" s="87">
        <v>39.799999999999997</v>
      </c>
      <c r="BX29" s="85">
        <v>2004</v>
      </c>
      <c r="BY29" s="56"/>
      <c r="BZ29" s="60"/>
      <c r="CA29" s="90">
        <v>149</v>
      </c>
      <c r="CB29" s="74" t="s">
        <v>1537</v>
      </c>
      <c r="CC29" s="49">
        <v>41.12</v>
      </c>
      <c r="CD29" s="59" t="s">
        <v>1745</v>
      </c>
      <c r="CE29" s="49" t="s">
        <v>1054</v>
      </c>
      <c r="CF29" s="49"/>
      <c r="CG29" s="49">
        <v>43</v>
      </c>
      <c r="CH29" s="49" t="s">
        <v>1746</v>
      </c>
      <c r="CI29" s="91" t="s">
        <v>1709</v>
      </c>
      <c r="CJ29" s="83"/>
      <c r="CK29" s="85" t="s">
        <v>1747</v>
      </c>
      <c r="CL29" s="84"/>
      <c r="CM29" s="105" t="s">
        <v>1748</v>
      </c>
      <c r="CN29" s="85"/>
      <c r="CO29" s="70" t="s">
        <v>1054</v>
      </c>
      <c r="CP29" s="70"/>
      <c r="CQ29" s="67"/>
    </row>
    <row r="30" spans="1:95" ht="409">
      <c r="B30" s="31" t="s">
        <v>1749</v>
      </c>
      <c r="C30" s="10" t="s">
        <v>1750</v>
      </c>
      <c r="E30" s="31" t="str">
        <f t="shared" si="0"/>
        <v>INDIA</v>
      </c>
      <c r="H30" s="31" t="str">
        <f t="shared" si="14"/>
        <v>NEPAL</v>
      </c>
      <c r="K30" s="31" t="str">
        <f t="shared" si="1"/>
        <v>BANGLADESH</v>
      </c>
      <c r="N30" s="10" t="str">
        <f t="shared" si="15"/>
        <v>JAPAN</v>
      </c>
      <c r="O30" s="48">
        <v>7.44</v>
      </c>
      <c r="P30" s="47" t="s">
        <v>1542</v>
      </c>
      <c r="Q30" s="10" t="str">
        <f t="shared" si="2"/>
        <v>AFGHANISTAN</v>
      </c>
      <c r="R30" s="48">
        <v>3.32</v>
      </c>
      <c r="S30" s="47" t="s">
        <v>1494</v>
      </c>
      <c r="T30" s="47" t="str">
        <f t="shared" si="3"/>
        <v>ETHIOPIA</v>
      </c>
      <c r="U30" s="48">
        <v>2.5840000000000001</v>
      </c>
      <c r="V30" s="47" t="s">
        <v>1495</v>
      </c>
      <c r="W30" s="47" t="str">
        <f t="shared" si="4"/>
        <v>NICARAGUA</v>
      </c>
      <c r="X30" s="148">
        <f>3433/5955000*10000</f>
        <v>5.7649034424853065</v>
      </c>
      <c r="Y30" s="47" t="s">
        <v>1715</v>
      </c>
      <c r="Z30" s="10" t="str">
        <f t="shared" si="5"/>
        <v>GHANA</v>
      </c>
      <c r="AA30" s="48">
        <v>9.27</v>
      </c>
      <c r="AB30" s="47" t="s">
        <v>1496</v>
      </c>
      <c r="AC30" s="10" t="str">
        <f t="shared" si="6"/>
        <v>CAMBODIA</v>
      </c>
      <c r="AD30" s="48"/>
      <c r="AF30" s="10" t="str">
        <f t="shared" si="7"/>
        <v>THAILAND</v>
      </c>
      <c r="AG30" s="48">
        <v>2.15</v>
      </c>
      <c r="AH30" s="47" t="s">
        <v>1718</v>
      </c>
      <c r="AI30" s="10" t="str">
        <f t="shared" si="8"/>
        <v>KENYA</v>
      </c>
      <c r="AJ30" s="48" t="s">
        <v>1751</v>
      </c>
      <c r="AK30" s="48" t="s">
        <v>1752</v>
      </c>
      <c r="AL30" s="10" t="str">
        <f t="shared" si="9"/>
        <v>CHINA</v>
      </c>
      <c r="AO30" s="10" t="str">
        <f t="shared" si="10"/>
        <v>FIJI</v>
      </c>
      <c r="AP30" s="51">
        <v>21</v>
      </c>
      <c r="AQ30" s="51" t="s">
        <v>1548</v>
      </c>
      <c r="AR30" s="10" t="str">
        <f t="shared" si="11"/>
        <v>SUDAN</v>
      </c>
      <c r="AS30" s="47">
        <v>4.7</v>
      </c>
      <c r="AT30" s="48" t="s">
        <v>834</v>
      </c>
      <c r="AU30" s="10" t="str">
        <f t="shared" si="12"/>
        <v>INDONESIA</v>
      </c>
      <c r="AV30" s="48"/>
      <c r="AW30" s="48"/>
      <c r="AX30" s="10" t="str">
        <f t="shared" si="13"/>
        <v>SRI LANKA</v>
      </c>
      <c r="AY30" s="48"/>
      <c r="AZ30" s="48"/>
      <c r="BA30" s="10" t="str">
        <f t="shared" si="16"/>
        <v>YEMEN</v>
      </c>
      <c r="BB30" s="48">
        <v>7.1</v>
      </c>
      <c r="BC30" s="48" t="s">
        <v>1606</v>
      </c>
      <c r="BD30" s="10" t="str">
        <f t="shared" si="17"/>
        <v>MOZAMBIQUE</v>
      </c>
      <c r="BE30" s="47">
        <v>2.4</v>
      </c>
      <c r="BF30" s="48" t="s">
        <v>1550</v>
      </c>
      <c r="BG30" s="93" t="s">
        <v>1054</v>
      </c>
      <c r="BH30" s="49"/>
      <c r="BI30" s="70" t="s">
        <v>360</v>
      </c>
      <c r="BJ30" s="70" t="s">
        <v>1723</v>
      </c>
      <c r="BK30" s="67" t="s">
        <v>1753</v>
      </c>
      <c r="BL30" s="67" t="s">
        <v>1725</v>
      </c>
      <c r="BM30" s="55" t="s">
        <v>1754</v>
      </c>
      <c r="BN30" s="55" t="s">
        <v>1511</v>
      </c>
      <c r="BO30" s="87"/>
      <c r="BP30" s="85"/>
      <c r="BQ30" s="88">
        <v>87.5</v>
      </c>
      <c r="BR30" s="55" t="s">
        <v>1513</v>
      </c>
      <c r="BS30" s="49">
        <v>62</v>
      </c>
      <c r="BT30" s="130" t="s">
        <v>1755</v>
      </c>
      <c r="BU30" s="55" t="s">
        <v>1756</v>
      </c>
      <c r="BV30" s="55"/>
      <c r="BW30" s="87">
        <v>23</v>
      </c>
      <c r="BX30" s="65" t="s">
        <v>1757</v>
      </c>
      <c r="BY30" s="56">
        <v>9.6999999999999993</v>
      </c>
      <c r="BZ30" s="60" t="s">
        <v>1758</v>
      </c>
      <c r="CA30" s="90" t="s">
        <v>1759</v>
      </c>
      <c r="CB30" s="74" t="s">
        <v>1561</v>
      </c>
      <c r="CC30" s="49">
        <v>40.5</v>
      </c>
      <c r="CD30" s="59" t="s">
        <v>1519</v>
      </c>
      <c r="CE30" s="49" t="s">
        <v>1760</v>
      </c>
      <c r="CF30" s="49" t="s">
        <v>1563</v>
      </c>
      <c r="CG30" s="49">
        <v>59.09</v>
      </c>
      <c r="CH30" s="49" t="s">
        <v>1734</v>
      </c>
      <c r="CI30" s="91">
        <v>2.8</v>
      </c>
      <c r="CJ30" s="55" t="s">
        <v>1565</v>
      </c>
      <c r="CK30" s="85" t="s">
        <v>1761</v>
      </c>
      <c r="CL30" s="60" t="s">
        <v>1762</v>
      </c>
      <c r="CM30" s="87">
        <v>52.8</v>
      </c>
      <c r="CN30" s="85" t="s">
        <v>1736</v>
      </c>
      <c r="CO30" s="106" t="s">
        <v>1763</v>
      </c>
      <c r="CP30" s="51" t="s">
        <v>1737</v>
      </c>
      <c r="CQ30" s="67"/>
    </row>
    <row r="31" spans="1:95" ht="409">
      <c r="B31" s="31" t="s">
        <v>1764</v>
      </c>
      <c r="C31" s="10" t="s">
        <v>1765</v>
      </c>
      <c r="E31" s="31" t="str">
        <f t="shared" si="0"/>
        <v>INDIA</v>
      </c>
      <c r="F31" s="48" t="s">
        <v>1766</v>
      </c>
      <c r="G31" s="67" t="s">
        <v>1767</v>
      </c>
      <c r="H31" s="31" t="str">
        <f t="shared" si="14"/>
        <v>NEPAL</v>
      </c>
      <c r="I31" s="48" t="s">
        <v>1768</v>
      </c>
      <c r="J31" s="48" t="s">
        <v>1769</v>
      </c>
      <c r="K31" s="31" t="str">
        <f t="shared" si="1"/>
        <v>BANGLADESH</v>
      </c>
      <c r="L31" s="48" t="s">
        <v>1770</v>
      </c>
      <c r="M31" s="48" t="s">
        <v>1771</v>
      </c>
      <c r="N31" s="10" t="str">
        <f t="shared" si="15"/>
        <v>JAPAN</v>
      </c>
      <c r="O31" s="48" t="s">
        <v>1772</v>
      </c>
      <c r="P31" s="48" t="s">
        <v>1773</v>
      </c>
      <c r="Q31" s="10" t="str">
        <f t="shared" si="2"/>
        <v>AFGHANISTAN</v>
      </c>
      <c r="R31" s="48" t="s">
        <v>1774</v>
      </c>
      <c r="S31" s="47" t="s">
        <v>1775</v>
      </c>
      <c r="T31" s="47" t="str">
        <f t="shared" si="3"/>
        <v>ETHIOPIA</v>
      </c>
      <c r="U31" s="48" t="s">
        <v>1776</v>
      </c>
      <c r="V31" s="48" t="s">
        <v>936</v>
      </c>
      <c r="W31" s="47" t="str">
        <f t="shared" si="4"/>
        <v>NICARAGUA</v>
      </c>
      <c r="X31" s="48" t="s">
        <v>1777</v>
      </c>
      <c r="Y31" s="47" t="s">
        <v>1778</v>
      </c>
      <c r="Z31" s="10" t="str">
        <f t="shared" si="5"/>
        <v>GHANA</v>
      </c>
      <c r="AA31" s="48" t="s">
        <v>1779</v>
      </c>
      <c r="AB31" s="47" t="s">
        <v>1780</v>
      </c>
      <c r="AC31" s="10" t="str">
        <f t="shared" si="6"/>
        <v>CAMBODIA</v>
      </c>
      <c r="AD31" s="48"/>
      <c r="AF31" s="10" t="str">
        <f t="shared" si="7"/>
        <v>THAILAND</v>
      </c>
      <c r="AG31" s="48"/>
      <c r="AI31" s="10" t="str">
        <f t="shared" si="8"/>
        <v>KENYA</v>
      </c>
      <c r="AJ31" s="48"/>
      <c r="AL31" s="10" t="str">
        <f t="shared" si="9"/>
        <v>CHINA</v>
      </c>
      <c r="AM31" s="48" t="s">
        <v>1781</v>
      </c>
      <c r="AN31" s="48" t="s">
        <v>1782</v>
      </c>
      <c r="AO31" s="10" t="str">
        <f t="shared" si="10"/>
        <v>FIJI</v>
      </c>
      <c r="AP31" s="51" t="s">
        <v>1783</v>
      </c>
      <c r="AQ31" s="51" t="s">
        <v>1784</v>
      </c>
      <c r="AR31" s="10" t="str">
        <f t="shared" si="11"/>
        <v>SUDAN</v>
      </c>
      <c r="AS31" s="48" t="s">
        <v>1785</v>
      </c>
      <c r="AT31" s="48" t="s">
        <v>834</v>
      </c>
      <c r="AU31" s="10" t="str">
        <f t="shared" si="12"/>
        <v>INDONESIA</v>
      </c>
      <c r="AV31" s="48"/>
      <c r="AW31" s="48"/>
      <c r="AX31" s="10" t="str">
        <f t="shared" si="13"/>
        <v>SRI LANKA</v>
      </c>
      <c r="AY31" s="48"/>
      <c r="AZ31" s="48"/>
      <c r="BA31" s="10" t="str">
        <f t="shared" si="16"/>
        <v>YEMEN</v>
      </c>
      <c r="BB31" s="48"/>
      <c r="BC31" s="48"/>
      <c r="BD31" s="10" t="str">
        <f t="shared" si="17"/>
        <v>MOZAMBIQUE</v>
      </c>
      <c r="BE31" s="48" t="s">
        <v>1786</v>
      </c>
      <c r="BF31" s="48" t="s">
        <v>1550</v>
      </c>
      <c r="BG31" s="49" t="s">
        <v>1787</v>
      </c>
      <c r="BH31" s="49"/>
      <c r="BI31" s="106" t="s">
        <v>1788</v>
      </c>
      <c r="BJ31" s="70" t="s">
        <v>1789</v>
      </c>
      <c r="BK31" s="49" t="s">
        <v>1790</v>
      </c>
      <c r="BL31" s="67" t="s">
        <v>1725</v>
      </c>
      <c r="BM31" s="55" t="s">
        <v>1791</v>
      </c>
      <c r="BN31" s="55"/>
      <c r="BO31" s="56" t="s">
        <v>1792</v>
      </c>
      <c r="BP31" s="65" t="s">
        <v>1793</v>
      </c>
      <c r="BQ31" s="58" t="s">
        <v>1794</v>
      </c>
      <c r="BR31" s="55" t="s">
        <v>1795</v>
      </c>
      <c r="BS31" s="49" t="s">
        <v>1796</v>
      </c>
      <c r="BT31" s="59">
        <v>2010</v>
      </c>
      <c r="BU31" s="55"/>
      <c r="BV31" s="55"/>
      <c r="BW31" s="56" t="s">
        <v>1797</v>
      </c>
      <c r="BX31" s="85"/>
      <c r="BY31" s="56"/>
      <c r="BZ31" s="60"/>
      <c r="CA31" s="143" t="s">
        <v>1798</v>
      </c>
      <c r="CB31" s="74" t="s">
        <v>1799</v>
      </c>
      <c r="CC31" s="49" t="s">
        <v>1800</v>
      </c>
      <c r="CD31" s="59" t="s">
        <v>1519</v>
      </c>
      <c r="CE31" s="49" t="s">
        <v>1801</v>
      </c>
      <c r="CF31" s="49" t="s">
        <v>1690</v>
      </c>
      <c r="CG31" s="49" t="s">
        <v>1802</v>
      </c>
      <c r="CH31" s="75" t="s">
        <v>1803</v>
      </c>
      <c r="CI31" s="64" t="s">
        <v>1804</v>
      </c>
      <c r="CJ31" s="55" t="s">
        <v>1805</v>
      </c>
      <c r="CK31" s="65" t="s">
        <v>1806</v>
      </c>
      <c r="CL31" s="84"/>
      <c r="CM31" s="56" t="s">
        <v>1807</v>
      </c>
      <c r="CN31" s="85"/>
      <c r="CO31" s="51" t="s">
        <v>1808</v>
      </c>
      <c r="CP31" s="51" t="s">
        <v>1809</v>
      </c>
      <c r="CQ31" s="67"/>
    </row>
    <row r="32" spans="1:95">
      <c r="E32" s="31" t="str">
        <f t="shared" si="0"/>
        <v>INDIA</v>
      </c>
      <c r="H32" s="31" t="str">
        <f t="shared" si="14"/>
        <v>NEPAL</v>
      </c>
      <c r="K32" s="31" t="str">
        <f t="shared" si="1"/>
        <v>BANGLADESH</v>
      </c>
      <c r="N32" s="10" t="str">
        <f t="shared" si="15"/>
        <v>JAPAN</v>
      </c>
      <c r="Q32" s="10" t="str">
        <f t="shared" si="2"/>
        <v>AFGHANISTAN</v>
      </c>
      <c r="T32" s="47" t="str">
        <f t="shared" si="3"/>
        <v>ETHIOPIA</v>
      </c>
      <c r="W32" s="47" t="str">
        <f t="shared" si="4"/>
        <v>NICARAGUA</v>
      </c>
      <c r="Z32" s="10" t="str">
        <f t="shared" si="5"/>
        <v>GHANA</v>
      </c>
      <c r="AC32" s="10" t="str">
        <f t="shared" si="6"/>
        <v>CAMBODIA</v>
      </c>
      <c r="AD32" s="48"/>
      <c r="AF32" s="10" t="str">
        <f t="shared" si="7"/>
        <v>THAILAND</v>
      </c>
      <c r="AG32" s="48"/>
      <c r="AI32" s="10" t="str">
        <f t="shared" si="8"/>
        <v>KENYA</v>
      </c>
      <c r="AJ32" s="48"/>
      <c r="AL32" s="10" t="str">
        <f t="shared" si="9"/>
        <v>CHINA</v>
      </c>
      <c r="AO32" s="10" t="str">
        <f t="shared" si="10"/>
        <v>FIJI</v>
      </c>
      <c r="AP32" s="51"/>
      <c r="AQ32" s="51"/>
      <c r="AR32" s="10" t="str">
        <f t="shared" si="11"/>
        <v>SUDAN</v>
      </c>
      <c r="AU32" s="10" t="str">
        <f t="shared" si="12"/>
        <v>INDONESIA</v>
      </c>
      <c r="AV32" s="48"/>
      <c r="AW32" s="48"/>
      <c r="AX32" s="10" t="str">
        <f t="shared" si="13"/>
        <v>SRI LANKA</v>
      </c>
      <c r="AY32" s="48"/>
      <c r="AZ32" s="48"/>
      <c r="BA32" s="10" t="str">
        <f t="shared" si="16"/>
        <v>YEMEN</v>
      </c>
      <c r="BB32" s="48"/>
      <c r="BC32" s="48"/>
      <c r="BD32" s="10" t="str">
        <f t="shared" si="17"/>
        <v>MOZAMBIQUE</v>
      </c>
      <c r="BG32" s="49"/>
      <c r="BH32" s="49"/>
      <c r="BI32" s="67"/>
      <c r="BJ32" s="67"/>
      <c r="BK32" s="67"/>
      <c r="BL32" s="67"/>
      <c r="BM32" s="55"/>
      <c r="BN32" s="55"/>
      <c r="BO32" s="87"/>
      <c r="BP32" s="85"/>
      <c r="BQ32" s="88"/>
      <c r="BR32" s="83"/>
      <c r="BS32" s="49"/>
      <c r="BT32" s="59"/>
      <c r="BU32" s="55"/>
      <c r="BV32" s="55"/>
      <c r="BW32" s="87"/>
      <c r="BX32" s="85"/>
      <c r="BY32" s="56"/>
      <c r="BZ32" s="60"/>
      <c r="CA32" s="116"/>
      <c r="CB32" s="106"/>
      <c r="CC32" s="49"/>
      <c r="CD32" s="59"/>
      <c r="CE32" s="49"/>
      <c r="CF32" s="49"/>
      <c r="CG32" s="49"/>
      <c r="CH32" s="49"/>
      <c r="CI32" s="91"/>
      <c r="CJ32" s="83"/>
      <c r="CK32" s="85"/>
      <c r="CL32" s="84"/>
      <c r="CM32" s="87"/>
      <c r="CN32" s="85"/>
      <c r="CO32" s="70"/>
      <c r="CP32" s="70"/>
      <c r="CQ32" s="67"/>
    </row>
    <row r="33" spans="1:95" ht="60">
      <c r="A33" s="47" t="s">
        <v>147</v>
      </c>
      <c r="B33" s="31" t="s">
        <v>1810</v>
      </c>
      <c r="C33" s="10" t="s">
        <v>1811</v>
      </c>
      <c r="E33" s="31" t="str">
        <f t="shared" si="0"/>
        <v>INDIA</v>
      </c>
      <c r="F33" s="48">
        <v>1095139</v>
      </c>
      <c r="G33" s="48">
        <v>2008</v>
      </c>
      <c r="H33" s="31" t="str">
        <f t="shared" si="14"/>
        <v>NEPAL</v>
      </c>
      <c r="I33" s="48">
        <v>6161</v>
      </c>
      <c r="J33" s="48">
        <v>2004</v>
      </c>
      <c r="K33" s="31" t="str">
        <f t="shared" si="1"/>
        <v>BANGLADESH</v>
      </c>
      <c r="L33" s="48">
        <v>5940</v>
      </c>
      <c r="M33" s="48">
        <v>2011</v>
      </c>
      <c r="N33" s="10" t="str">
        <f t="shared" si="15"/>
        <v>JAPAN</v>
      </c>
      <c r="O33" s="48">
        <v>25900</v>
      </c>
      <c r="P33" s="48">
        <v>2006</v>
      </c>
      <c r="Q33" s="10" t="str">
        <f t="shared" si="2"/>
        <v>AFGHANISTAN</v>
      </c>
      <c r="R33" s="48">
        <v>2595</v>
      </c>
      <c r="S33" s="47">
        <v>2010</v>
      </c>
      <c r="T33" s="47" t="str">
        <f t="shared" si="3"/>
        <v>ETHIOPIA</v>
      </c>
      <c r="U33" s="48">
        <v>1379</v>
      </c>
      <c r="V33" s="48">
        <v>2009</v>
      </c>
      <c r="W33" s="47" t="str">
        <f t="shared" si="4"/>
        <v>NICARAGUA</v>
      </c>
      <c r="X33" s="47" t="s">
        <v>1090</v>
      </c>
      <c r="Z33" s="10" t="str">
        <f t="shared" si="5"/>
        <v>GHANA</v>
      </c>
      <c r="AA33" s="48" t="s">
        <v>1543</v>
      </c>
      <c r="AC33" s="10" t="str">
        <f t="shared" si="6"/>
        <v>CAMBODIA</v>
      </c>
      <c r="AD33" s="48">
        <v>3245</v>
      </c>
      <c r="AE33" s="47" t="s">
        <v>1468</v>
      </c>
      <c r="AF33" s="10" t="str">
        <f t="shared" si="7"/>
        <v>THAILAND</v>
      </c>
      <c r="AG33" s="48">
        <v>870</v>
      </c>
      <c r="AH33" s="47" t="s">
        <v>1702</v>
      </c>
      <c r="AI33" s="10" t="str">
        <f t="shared" si="8"/>
        <v>KENYA</v>
      </c>
      <c r="AJ33" s="48"/>
      <c r="AL33" s="10" t="str">
        <f t="shared" si="9"/>
        <v>CHINA</v>
      </c>
      <c r="AO33" s="10" t="str">
        <f t="shared" si="10"/>
        <v>FIJI</v>
      </c>
      <c r="AP33" s="51"/>
      <c r="AQ33" s="51"/>
      <c r="AR33" s="10" t="str">
        <f t="shared" si="11"/>
        <v>SUDAN</v>
      </c>
      <c r="AS33" s="47" t="s">
        <v>1740</v>
      </c>
      <c r="AT33" s="48" t="s">
        <v>1471</v>
      </c>
      <c r="AU33" s="10" t="str">
        <f t="shared" si="12"/>
        <v>INDONESIA</v>
      </c>
      <c r="AV33" s="48">
        <v>121084</v>
      </c>
      <c r="AW33" s="48" t="s">
        <v>1472</v>
      </c>
      <c r="AX33" s="10" t="str">
        <f t="shared" si="13"/>
        <v>SRI LANKA</v>
      </c>
      <c r="AY33" s="48">
        <v>9212</v>
      </c>
      <c r="AZ33" s="48" t="s">
        <v>1703</v>
      </c>
      <c r="BA33" s="10" t="str">
        <f t="shared" si="16"/>
        <v>YEMEN</v>
      </c>
      <c r="BB33" s="117">
        <v>4143</v>
      </c>
      <c r="BC33" s="48" t="s">
        <v>1474</v>
      </c>
      <c r="BD33" s="10" t="str">
        <f t="shared" si="17"/>
        <v>MOZAMBIQUE</v>
      </c>
      <c r="BE33" s="117">
        <v>917</v>
      </c>
      <c r="BF33" s="48" t="s">
        <v>1475</v>
      </c>
      <c r="BG33" s="51">
        <v>13000</v>
      </c>
      <c r="BH33" s="49" t="s">
        <v>1704</v>
      </c>
      <c r="BI33" s="49">
        <v>2523</v>
      </c>
      <c r="BJ33" s="67" t="s">
        <v>1812</v>
      </c>
      <c r="BK33" s="149" t="s">
        <v>1054</v>
      </c>
      <c r="BL33" s="67"/>
      <c r="BM33" s="55" t="s">
        <v>1705</v>
      </c>
      <c r="BN33" s="55"/>
      <c r="BO33" s="87">
        <v>591188</v>
      </c>
      <c r="BP33" s="85" t="s">
        <v>1535</v>
      </c>
      <c r="BQ33" s="88">
        <v>19535</v>
      </c>
      <c r="BR33" s="55" t="s">
        <v>1480</v>
      </c>
      <c r="BS33" s="49">
        <v>1750</v>
      </c>
      <c r="BT33" s="130" t="s">
        <v>1481</v>
      </c>
      <c r="BU33" s="55"/>
      <c r="BV33" s="55"/>
      <c r="BW33" s="87" t="s">
        <v>1813</v>
      </c>
      <c r="BX33" s="85"/>
      <c r="BY33" s="56"/>
      <c r="BZ33" s="60"/>
      <c r="CA33" s="143">
        <v>2530</v>
      </c>
      <c r="CB33" s="55" t="s">
        <v>1707</v>
      </c>
      <c r="CC33" s="49">
        <v>16</v>
      </c>
      <c r="CD33" s="59" t="s">
        <v>1814</v>
      </c>
      <c r="CE33" s="49">
        <v>9555</v>
      </c>
      <c r="CF33" s="49" t="s">
        <v>1485</v>
      </c>
      <c r="CG33" s="49">
        <v>136036</v>
      </c>
      <c r="CH33" s="49" t="s">
        <v>1708</v>
      </c>
      <c r="CI33" s="91" t="s">
        <v>1709</v>
      </c>
      <c r="CJ33" s="55"/>
      <c r="CK33" s="85" t="s">
        <v>1747</v>
      </c>
      <c r="CL33" s="84"/>
      <c r="CM33" s="105" t="s">
        <v>1748</v>
      </c>
      <c r="CN33" s="85"/>
      <c r="CO33" s="70" t="s">
        <v>1054</v>
      </c>
      <c r="CP33" s="70"/>
      <c r="CQ33" s="67"/>
    </row>
    <row r="34" spans="1:95" ht="150">
      <c r="B34" s="31" t="s">
        <v>1815</v>
      </c>
      <c r="C34" s="10" t="s">
        <v>1816</v>
      </c>
      <c r="E34" s="31" t="str">
        <f t="shared" si="0"/>
        <v>INDIA</v>
      </c>
      <c r="H34" s="31" t="str">
        <f t="shared" si="14"/>
        <v>NEPAL</v>
      </c>
      <c r="K34" s="31" t="str">
        <f t="shared" si="1"/>
        <v>BANGLADESH</v>
      </c>
      <c r="N34" s="10" t="str">
        <f t="shared" si="15"/>
        <v>JAPAN</v>
      </c>
      <c r="O34" s="48">
        <v>29672</v>
      </c>
      <c r="P34" s="47" t="s">
        <v>1542</v>
      </c>
      <c r="Q34" s="10" t="str">
        <f t="shared" si="2"/>
        <v>AFGHANISTAN</v>
      </c>
      <c r="R34" s="48">
        <v>4000</v>
      </c>
      <c r="S34" s="47" t="s">
        <v>1494</v>
      </c>
      <c r="T34" s="47" t="str">
        <f t="shared" si="3"/>
        <v>ETHIOPIA</v>
      </c>
      <c r="U34" s="118">
        <v>1379</v>
      </c>
      <c r="V34" s="47" t="s">
        <v>1495</v>
      </c>
      <c r="W34" s="47" t="str">
        <f t="shared" si="4"/>
        <v>NICARAGUA</v>
      </c>
      <c r="X34" s="47" t="s">
        <v>1090</v>
      </c>
      <c r="Z34" s="10" t="str">
        <f t="shared" si="5"/>
        <v>GHANA</v>
      </c>
      <c r="AA34" s="48">
        <v>4929</v>
      </c>
      <c r="AC34" s="10" t="str">
        <f t="shared" si="6"/>
        <v>CAMBODIA</v>
      </c>
      <c r="AD34" s="48">
        <v>4596</v>
      </c>
      <c r="AE34" s="47" t="s">
        <v>1817</v>
      </c>
      <c r="AF34" s="10" t="str">
        <f t="shared" si="7"/>
        <v>THAILAND</v>
      </c>
      <c r="AG34" s="48"/>
      <c r="AI34" s="10" t="str">
        <f t="shared" si="8"/>
        <v>KENYA</v>
      </c>
      <c r="AJ34" s="48"/>
      <c r="AL34" s="10" t="str">
        <f t="shared" si="9"/>
        <v>CHINA</v>
      </c>
      <c r="AO34" s="10" t="str">
        <f t="shared" si="10"/>
        <v>FIJI</v>
      </c>
      <c r="AP34" s="51"/>
      <c r="AQ34" s="51"/>
      <c r="AR34" s="10" t="str">
        <f t="shared" si="11"/>
        <v>SUDAN</v>
      </c>
      <c r="AS34" s="119">
        <v>14754</v>
      </c>
      <c r="AT34" s="48" t="s">
        <v>834</v>
      </c>
      <c r="AU34" s="10" t="str">
        <f t="shared" si="12"/>
        <v>INDONESIA</v>
      </c>
      <c r="AV34" s="48"/>
      <c r="AW34" s="48"/>
      <c r="AX34" s="10" t="str">
        <f t="shared" si="13"/>
        <v>SRI LANKA</v>
      </c>
      <c r="AY34" s="48"/>
      <c r="AZ34" s="48"/>
      <c r="BA34" s="10" t="str">
        <f t="shared" si="16"/>
        <v>YEMEN</v>
      </c>
      <c r="BB34" s="48"/>
      <c r="BC34" s="48"/>
      <c r="BD34" s="10" t="str">
        <f t="shared" si="17"/>
        <v>MOZAMBIQUE</v>
      </c>
      <c r="BE34" s="48" t="s">
        <v>1818</v>
      </c>
      <c r="BF34" s="48" t="s">
        <v>1550</v>
      </c>
      <c r="BG34" s="51">
        <v>1885</v>
      </c>
      <c r="BH34" s="49" t="s">
        <v>1819</v>
      </c>
      <c r="BI34" s="49" t="s">
        <v>1054</v>
      </c>
      <c r="BJ34" s="67"/>
      <c r="BK34" s="149" t="s">
        <v>1054</v>
      </c>
      <c r="BL34" s="67"/>
      <c r="BM34" s="55"/>
      <c r="BN34" s="55"/>
      <c r="BO34" s="87">
        <v>25654</v>
      </c>
      <c r="BP34" s="65" t="s">
        <v>1820</v>
      </c>
      <c r="BQ34" s="88" t="s">
        <v>1821</v>
      </c>
      <c r="BR34" s="55" t="s">
        <v>1513</v>
      </c>
      <c r="BS34" s="49">
        <v>1746</v>
      </c>
      <c r="BT34" s="130" t="s">
        <v>1755</v>
      </c>
      <c r="BU34" s="55"/>
      <c r="BV34" s="55"/>
      <c r="BW34" s="87" t="s">
        <v>1813</v>
      </c>
      <c r="BX34" s="85"/>
      <c r="BY34" s="56">
        <v>3132</v>
      </c>
      <c r="BZ34" s="60" t="s">
        <v>1822</v>
      </c>
      <c r="CA34" s="116" t="s">
        <v>1823</v>
      </c>
      <c r="CB34" s="74" t="s">
        <v>1732</v>
      </c>
      <c r="CC34" s="49">
        <v>669</v>
      </c>
      <c r="CD34" s="59" t="s">
        <v>1824</v>
      </c>
      <c r="CE34" s="49" t="s">
        <v>1054</v>
      </c>
      <c r="CF34" s="49"/>
      <c r="CG34" s="49">
        <v>133967</v>
      </c>
      <c r="CH34" s="49" t="s">
        <v>1825</v>
      </c>
      <c r="CI34" s="91">
        <v>1005</v>
      </c>
      <c r="CJ34" s="55" t="s">
        <v>1523</v>
      </c>
      <c r="CK34" s="85"/>
      <c r="CL34" s="84"/>
      <c r="CM34" s="87">
        <v>7713</v>
      </c>
      <c r="CN34" s="85" t="s">
        <v>1826</v>
      </c>
      <c r="CO34" s="70"/>
      <c r="CP34" s="70"/>
      <c r="CQ34" s="67"/>
    </row>
    <row r="35" spans="1:95" ht="45">
      <c r="B35" s="31" t="s">
        <v>1827</v>
      </c>
      <c r="C35" s="10" t="s">
        <v>1828</v>
      </c>
      <c r="E35" s="31" t="str">
        <f t="shared" si="0"/>
        <v>INDIA</v>
      </c>
      <c r="H35" s="31" t="str">
        <f t="shared" si="14"/>
        <v>NEPAL</v>
      </c>
      <c r="K35" s="31" t="str">
        <f t="shared" si="1"/>
        <v>BANGLADESH</v>
      </c>
      <c r="N35" s="10" t="str">
        <f t="shared" si="15"/>
        <v>JAPAN</v>
      </c>
      <c r="Q35" s="10" t="str">
        <f t="shared" si="2"/>
        <v>AFGHANISTAN</v>
      </c>
      <c r="T35" s="47" t="str">
        <f t="shared" si="3"/>
        <v>ETHIOPIA</v>
      </c>
      <c r="W35" s="47" t="str">
        <f t="shared" si="4"/>
        <v>NICARAGUA</v>
      </c>
      <c r="X35" s="47" t="s">
        <v>1090</v>
      </c>
      <c r="Z35" s="10" t="str">
        <f t="shared" si="5"/>
        <v>GHANA</v>
      </c>
      <c r="AA35" s="48" t="s">
        <v>1543</v>
      </c>
      <c r="AC35" s="10" t="str">
        <f t="shared" si="6"/>
        <v>CAMBODIA</v>
      </c>
      <c r="AD35" s="48"/>
      <c r="AF35" s="10" t="str">
        <f t="shared" si="7"/>
        <v>THAILAND</v>
      </c>
      <c r="AG35" s="48"/>
      <c r="AI35" s="10" t="str">
        <f t="shared" si="8"/>
        <v>KENYA</v>
      </c>
      <c r="AJ35" s="48"/>
      <c r="AL35" s="10" t="str">
        <f t="shared" si="9"/>
        <v>CHINA</v>
      </c>
      <c r="AO35" s="10" t="str">
        <f t="shared" si="10"/>
        <v>FIJI</v>
      </c>
      <c r="AP35" s="51"/>
      <c r="AQ35" s="51"/>
      <c r="AR35" s="10" t="str">
        <f t="shared" si="11"/>
        <v>SUDAN</v>
      </c>
      <c r="AS35" s="47" t="s">
        <v>1740</v>
      </c>
      <c r="AT35" s="48" t="s">
        <v>1471</v>
      </c>
      <c r="AU35" s="10" t="str">
        <f t="shared" si="12"/>
        <v>INDONESIA</v>
      </c>
      <c r="AV35" s="48"/>
      <c r="AW35" s="48"/>
      <c r="AX35" s="10" t="str">
        <f t="shared" si="13"/>
        <v>SRI LANKA</v>
      </c>
      <c r="AY35" s="48"/>
      <c r="AZ35" s="48"/>
      <c r="BA35" s="10" t="str">
        <f t="shared" si="16"/>
        <v>YEMEN</v>
      </c>
      <c r="BB35" s="48"/>
      <c r="BC35" s="48"/>
      <c r="BD35" s="10" t="str">
        <f t="shared" si="17"/>
        <v>MOZAMBIQUE</v>
      </c>
      <c r="BE35" s="47" t="s">
        <v>1543</v>
      </c>
      <c r="BF35" s="48" t="s">
        <v>1475</v>
      </c>
      <c r="BG35" s="49" t="s">
        <v>1054</v>
      </c>
      <c r="BH35" s="49"/>
      <c r="BI35" s="67" t="s">
        <v>1054</v>
      </c>
      <c r="BJ35" s="67"/>
      <c r="BK35" s="149" t="s">
        <v>1054</v>
      </c>
      <c r="BL35" s="67"/>
      <c r="BM35" s="55" t="s">
        <v>1705</v>
      </c>
      <c r="BN35" s="55"/>
      <c r="BO35" s="105" t="s">
        <v>1829</v>
      </c>
      <c r="BP35" s="85"/>
      <c r="BQ35" s="88" t="s">
        <v>1744</v>
      </c>
      <c r="BR35" s="83"/>
      <c r="BS35" s="49">
        <v>1.75</v>
      </c>
      <c r="BT35" s="130" t="s">
        <v>1481</v>
      </c>
      <c r="BU35" s="55"/>
      <c r="BV35" s="55"/>
      <c r="BW35" s="87" t="s">
        <v>1813</v>
      </c>
      <c r="BX35" s="85"/>
      <c r="BY35" s="56"/>
      <c r="BZ35" s="60"/>
      <c r="CA35" s="116">
        <v>5.18</v>
      </c>
      <c r="CB35" s="74" t="s">
        <v>1537</v>
      </c>
      <c r="CC35" s="49" t="s">
        <v>1830</v>
      </c>
      <c r="CD35" s="59"/>
      <c r="CE35" s="49" t="s">
        <v>1054</v>
      </c>
      <c r="CF35" s="49"/>
      <c r="CG35" s="49"/>
      <c r="CH35" s="49"/>
      <c r="CI35" s="91" t="s">
        <v>1709</v>
      </c>
      <c r="CJ35" s="83"/>
      <c r="CK35" s="85"/>
      <c r="CL35" s="84"/>
      <c r="CM35" s="105" t="s">
        <v>1748</v>
      </c>
      <c r="CN35" s="85"/>
      <c r="CO35" s="146" t="s">
        <v>1831</v>
      </c>
      <c r="CP35" s="70" t="s">
        <v>1832</v>
      </c>
      <c r="CQ35" s="67"/>
    </row>
    <row r="36" spans="1:95" ht="210">
      <c r="B36" s="31" t="s">
        <v>1833</v>
      </c>
      <c r="C36" s="10" t="s">
        <v>1834</v>
      </c>
      <c r="E36" s="31" t="str">
        <f t="shared" si="0"/>
        <v>INDIA</v>
      </c>
      <c r="H36" s="31" t="str">
        <f t="shared" si="14"/>
        <v>NEPAL</v>
      </c>
      <c r="K36" s="31" t="str">
        <f t="shared" si="1"/>
        <v>BANGLADESH</v>
      </c>
      <c r="N36" s="10" t="str">
        <f t="shared" si="15"/>
        <v>JAPAN</v>
      </c>
      <c r="O36" s="48">
        <v>0.23</v>
      </c>
      <c r="P36" s="47" t="s">
        <v>1542</v>
      </c>
      <c r="Q36" s="10" t="str">
        <f t="shared" si="2"/>
        <v>AFGHANISTAN</v>
      </c>
      <c r="R36" s="48">
        <v>1.49</v>
      </c>
      <c r="S36" s="47" t="s">
        <v>1494</v>
      </c>
      <c r="T36" s="47" t="str">
        <f t="shared" si="3"/>
        <v>ETHIOPIA</v>
      </c>
      <c r="U36" s="48">
        <v>0.17699999999999999</v>
      </c>
      <c r="V36" s="47" t="s">
        <v>1495</v>
      </c>
      <c r="W36" s="47" t="str">
        <f t="shared" si="4"/>
        <v>NICARAGUA</v>
      </c>
      <c r="X36" s="47" t="s">
        <v>1090</v>
      </c>
      <c r="Z36" s="10" t="str">
        <f t="shared" si="5"/>
        <v>GHANA</v>
      </c>
      <c r="AA36" s="48">
        <v>0.21</v>
      </c>
      <c r="AC36" s="10" t="str">
        <f t="shared" si="6"/>
        <v>CAMBODIA</v>
      </c>
      <c r="AD36" s="48"/>
      <c r="AF36" s="10" t="str">
        <f t="shared" si="7"/>
        <v>THAILAND</v>
      </c>
      <c r="AG36" s="48"/>
      <c r="AI36" s="10" t="str">
        <f t="shared" si="8"/>
        <v>KENYA</v>
      </c>
      <c r="AJ36" s="48"/>
      <c r="AL36" s="10" t="str">
        <f t="shared" si="9"/>
        <v>CHINA</v>
      </c>
      <c r="AO36" s="10" t="str">
        <f t="shared" si="10"/>
        <v>FIJI</v>
      </c>
      <c r="AP36" s="51"/>
      <c r="AQ36" s="51"/>
      <c r="AR36" s="10" t="str">
        <f t="shared" si="11"/>
        <v>SUDAN</v>
      </c>
      <c r="AS36" s="47">
        <v>3.7</v>
      </c>
      <c r="AT36" s="48" t="s">
        <v>834</v>
      </c>
      <c r="AU36" s="10" t="str">
        <f t="shared" si="12"/>
        <v>INDONESIA</v>
      </c>
      <c r="AV36" s="48"/>
      <c r="AW36" s="48"/>
      <c r="AX36" s="10" t="str">
        <f t="shared" si="13"/>
        <v>SRI LANKA</v>
      </c>
      <c r="AY36" s="48"/>
      <c r="AZ36" s="48"/>
      <c r="BA36" s="10" t="str">
        <f t="shared" si="16"/>
        <v>YEMEN</v>
      </c>
      <c r="BB36" s="48"/>
      <c r="BC36" s="48"/>
      <c r="BD36" s="10" t="str">
        <f t="shared" si="17"/>
        <v>MOZAMBIQUE</v>
      </c>
      <c r="BE36" s="47">
        <v>1.2</v>
      </c>
      <c r="BF36" s="48" t="s">
        <v>1835</v>
      </c>
      <c r="BG36" s="49" t="s">
        <v>1054</v>
      </c>
      <c r="BH36" s="49"/>
      <c r="BI36" s="67" t="s">
        <v>1054</v>
      </c>
      <c r="BJ36" s="67"/>
      <c r="BK36" s="149" t="s">
        <v>1054</v>
      </c>
      <c r="BL36" s="67"/>
      <c r="BM36" s="55"/>
      <c r="BN36" s="55"/>
      <c r="BO36" s="87">
        <v>5.0999999999999996</v>
      </c>
      <c r="BP36" s="65" t="s">
        <v>1836</v>
      </c>
      <c r="BQ36" s="88">
        <v>13.2</v>
      </c>
      <c r="BR36" s="55" t="s">
        <v>1513</v>
      </c>
      <c r="BS36" s="49">
        <v>1.7</v>
      </c>
      <c r="BT36" s="130" t="s">
        <v>1755</v>
      </c>
      <c r="BU36" s="55"/>
      <c r="BV36" s="55"/>
      <c r="BW36" s="87" t="s">
        <v>1813</v>
      </c>
      <c r="BX36" s="85"/>
      <c r="BY36" s="56"/>
      <c r="BZ36" s="60"/>
      <c r="CA36" s="116">
        <v>6.1</v>
      </c>
      <c r="CB36" s="74" t="s">
        <v>1561</v>
      </c>
      <c r="CC36" s="49" t="s">
        <v>1056</v>
      </c>
      <c r="CD36" s="59"/>
      <c r="CE36" s="49" t="s">
        <v>1837</v>
      </c>
      <c r="CF36" s="49" t="s">
        <v>1563</v>
      </c>
      <c r="CG36" s="49">
        <v>17</v>
      </c>
      <c r="CH36" s="49" t="s">
        <v>1838</v>
      </c>
      <c r="CI36" s="91">
        <v>0.08</v>
      </c>
      <c r="CJ36" s="55" t="s">
        <v>1565</v>
      </c>
      <c r="CK36" s="85"/>
      <c r="CL36" s="84"/>
      <c r="CM36" s="87">
        <v>1.7</v>
      </c>
      <c r="CN36" s="85" t="s">
        <v>1826</v>
      </c>
      <c r="CO36" s="70"/>
      <c r="CP36" s="70"/>
      <c r="CQ36" s="67"/>
    </row>
    <row r="37" spans="1:95" ht="330">
      <c r="B37" s="31" t="s">
        <v>1839</v>
      </c>
      <c r="C37" s="10" t="s">
        <v>1840</v>
      </c>
      <c r="E37" s="31" t="str">
        <f t="shared" si="0"/>
        <v>INDIA</v>
      </c>
      <c r="F37" s="48" t="s">
        <v>1841</v>
      </c>
      <c r="G37" s="67" t="s">
        <v>1767</v>
      </c>
      <c r="H37" s="31" t="str">
        <f t="shared" si="14"/>
        <v>NEPAL</v>
      </c>
      <c r="I37" s="48" t="s">
        <v>1842</v>
      </c>
      <c r="K37" s="31" t="str">
        <f t="shared" si="1"/>
        <v>BANGLADESH</v>
      </c>
      <c r="L37" s="48" t="s">
        <v>1843</v>
      </c>
      <c r="M37" s="47" t="s">
        <v>1844</v>
      </c>
      <c r="N37" s="10" t="str">
        <f t="shared" si="15"/>
        <v>JAPAN</v>
      </c>
      <c r="O37" s="48" t="s">
        <v>1845</v>
      </c>
      <c r="P37" s="48" t="s">
        <v>1773</v>
      </c>
      <c r="Q37" s="10" t="str">
        <f t="shared" si="2"/>
        <v>AFGHANISTAN</v>
      </c>
      <c r="R37" s="48" t="s">
        <v>1846</v>
      </c>
      <c r="S37" s="47" t="s">
        <v>1775</v>
      </c>
      <c r="T37" s="47" t="str">
        <f t="shared" si="3"/>
        <v>ETHIOPIA</v>
      </c>
      <c r="V37" s="48"/>
      <c r="W37" s="47" t="str">
        <f t="shared" si="4"/>
        <v>NICARAGUA</v>
      </c>
      <c r="X37" s="47" t="s">
        <v>1847</v>
      </c>
      <c r="Y37" s="47" t="s">
        <v>1848</v>
      </c>
      <c r="Z37" s="10" t="str">
        <f t="shared" si="5"/>
        <v>GHANA</v>
      </c>
      <c r="AA37" s="48" t="s">
        <v>1849</v>
      </c>
      <c r="AB37" s="48" t="s">
        <v>1850</v>
      </c>
      <c r="AC37" s="10" t="str">
        <f t="shared" si="6"/>
        <v>CAMBODIA</v>
      </c>
      <c r="AD37" s="48"/>
      <c r="AF37" s="10" t="str">
        <f t="shared" si="7"/>
        <v>THAILAND</v>
      </c>
      <c r="AG37" s="48"/>
      <c r="AI37" s="10" t="str">
        <f t="shared" si="8"/>
        <v>KENYA</v>
      </c>
      <c r="AJ37" s="48"/>
      <c r="AL37" s="10" t="str">
        <f t="shared" si="9"/>
        <v>CHINA</v>
      </c>
      <c r="AM37" s="48" t="s">
        <v>1851</v>
      </c>
      <c r="AN37" s="48" t="s">
        <v>1782</v>
      </c>
      <c r="AO37" s="10" t="str">
        <f t="shared" si="10"/>
        <v>FIJI</v>
      </c>
      <c r="AP37" s="51" t="s">
        <v>1852</v>
      </c>
      <c r="AQ37" s="51" t="s">
        <v>1853</v>
      </c>
      <c r="AR37" s="10" t="str">
        <f t="shared" si="11"/>
        <v>SUDAN</v>
      </c>
      <c r="AS37" s="48" t="s">
        <v>1854</v>
      </c>
      <c r="AT37" s="48" t="s">
        <v>1855</v>
      </c>
      <c r="AU37" s="10" t="str">
        <f t="shared" si="12"/>
        <v>INDONESIA</v>
      </c>
      <c r="AV37" s="48"/>
      <c r="AW37" s="48"/>
      <c r="AX37" s="10" t="str">
        <f t="shared" si="13"/>
        <v>SRI LANKA</v>
      </c>
      <c r="AY37" s="48"/>
      <c r="AZ37" s="48"/>
      <c r="BA37" s="10" t="str">
        <f t="shared" si="16"/>
        <v>YEMEN</v>
      </c>
      <c r="BB37" s="48"/>
      <c r="BC37" s="48"/>
      <c r="BD37" s="10" t="str">
        <f t="shared" si="17"/>
        <v>MOZAMBIQUE</v>
      </c>
      <c r="BE37" s="47" t="s">
        <v>1856</v>
      </c>
      <c r="BG37" s="49" t="s">
        <v>1857</v>
      </c>
      <c r="BH37" s="49"/>
      <c r="BI37" s="67" t="s">
        <v>1054</v>
      </c>
      <c r="BJ37" s="67"/>
      <c r="BK37" s="149" t="s">
        <v>1054</v>
      </c>
      <c r="BL37" s="67"/>
      <c r="BM37" s="55" t="s">
        <v>1858</v>
      </c>
      <c r="BN37" s="55">
        <v>2004</v>
      </c>
      <c r="BO37" s="56" t="s">
        <v>1859</v>
      </c>
      <c r="BP37" s="85"/>
      <c r="BQ37" s="58" t="s">
        <v>1860</v>
      </c>
      <c r="BR37" s="55" t="s">
        <v>785</v>
      </c>
      <c r="BS37" s="49" t="s">
        <v>1861</v>
      </c>
      <c r="BT37" s="59"/>
      <c r="BU37" s="55"/>
      <c r="BV37" s="55"/>
      <c r="BW37" s="87" t="s">
        <v>1813</v>
      </c>
      <c r="BX37" s="85"/>
      <c r="BY37" s="56"/>
      <c r="BZ37" s="60"/>
      <c r="CA37" s="143"/>
      <c r="CB37" s="106"/>
      <c r="CC37" s="49" t="s">
        <v>1862</v>
      </c>
      <c r="CD37" s="59" t="s">
        <v>1863</v>
      </c>
      <c r="CE37" s="49" t="s">
        <v>1864</v>
      </c>
      <c r="CF37" s="49" t="s">
        <v>1865</v>
      </c>
      <c r="CG37" s="49" t="s">
        <v>1866</v>
      </c>
      <c r="CH37" s="75" t="s">
        <v>1867</v>
      </c>
      <c r="CI37" s="64" t="s">
        <v>1868</v>
      </c>
      <c r="CJ37" s="55" t="s">
        <v>1869</v>
      </c>
      <c r="CK37" s="85"/>
      <c r="CL37" s="84"/>
      <c r="CM37" s="89" t="s">
        <v>1870</v>
      </c>
      <c r="CN37" s="85"/>
      <c r="CO37" s="70"/>
      <c r="CP37" s="70"/>
      <c r="CQ37" s="67"/>
    </row>
    <row r="38" spans="1:95">
      <c r="E38" s="31" t="str">
        <f t="shared" si="0"/>
        <v>INDIA</v>
      </c>
      <c r="H38" s="31" t="str">
        <f t="shared" si="14"/>
        <v>NEPAL</v>
      </c>
      <c r="K38" s="31" t="str">
        <f t="shared" si="1"/>
        <v>BANGLADESH</v>
      </c>
      <c r="N38" s="10" t="str">
        <f t="shared" si="15"/>
        <v>JAPAN</v>
      </c>
      <c r="Q38" s="10" t="str">
        <f t="shared" si="2"/>
        <v>AFGHANISTAN</v>
      </c>
      <c r="T38" s="47" t="str">
        <f t="shared" si="3"/>
        <v>ETHIOPIA</v>
      </c>
      <c r="W38" s="47" t="str">
        <f t="shared" si="4"/>
        <v>NICARAGUA</v>
      </c>
      <c r="Z38" s="10" t="str">
        <f t="shared" si="5"/>
        <v>GHANA</v>
      </c>
      <c r="AC38" s="10" t="str">
        <f t="shared" si="6"/>
        <v>CAMBODIA</v>
      </c>
      <c r="AD38" s="48"/>
      <c r="AF38" s="10" t="str">
        <f t="shared" si="7"/>
        <v>THAILAND</v>
      </c>
      <c r="AG38" s="48"/>
      <c r="AI38" s="10" t="str">
        <f t="shared" si="8"/>
        <v>KENYA</v>
      </c>
      <c r="AJ38" s="48"/>
      <c r="AL38" s="10" t="str">
        <f t="shared" si="9"/>
        <v>CHINA</v>
      </c>
      <c r="AO38" s="10" t="str">
        <f t="shared" si="10"/>
        <v>FIJI</v>
      </c>
      <c r="AP38" s="51"/>
      <c r="AQ38" s="51"/>
      <c r="AR38" s="10" t="str">
        <f t="shared" si="11"/>
        <v>SUDAN</v>
      </c>
      <c r="AU38" s="10" t="str">
        <f t="shared" si="12"/>
        <v>INDONESIA</v>
      </c>
      <c r="AV38" s="48"/>
      <c r="AW38" s="48"/>
      <c r="AX38" s="10" t="str">
        <f t="shared" si="13"/>
        <v>SRI LANKA</v>
      </c>
      <c r="AY38" s="48"/>
      <c r="AZ38" s="48"/>
      <c r="BA38" s="10" t="str">
        <f t="shared" si="16"/>
        <v>YEMEN</v>
      </c>
      <c r="BB38" s="48"/>
      <c r="BC38" s="48"/>
      <c r="BD38" s="10" t="str">
        <f t="shared" si="17"/>
        <v>MOZAMBIQUE</v>
      </c>
      <c r="BG38" s="49"/>
      <c r="BH38" s="49"/>
      <c r="BI38" s="67"/>
      <c r="BJ38" s="67"/>
      <c r="BK38" s="67"/>
      <c r="BL38" s="67"/>
      <c r="BM38" s="55"/>
      <c r="BN38" s="55"/>
      <c r="BO38" s="87"/>
      <c r="BP38" s="85"/>
      <c r="BQ38" s="88"/>
      <c r="BR38" s="83"/>
      <c r="BS38" s="49"/>
      <c r="BT38" s="59"/>
      <c r="BU38" s="55"/>
      <c r="BV38" s="55"/>
      <c r="BW38" s="87"/>
      <c r="BX38" s="85"/>
      <c r="BY38" s="56"/>
      <c r="BZ38" s="60"/>
      <c r="CA38" s="116"/>
      <c r="CB38" s="106"/>
      <c r="CC38" s="49"/>
      <c r="CD38" s="59"/>
      <c r="CE38" s="49"/>
      <c r="CF38" s="49"/>
      <c r="CG38" s="49"/>
      <c r="CH38" s="49"/>
      <c r="CI38" s="91"/>
      <c r="CJ38" s="83"/>
      <c r="CK38" s="150" t="s">
        <v>1871</v>
      </c>
      <c r="CL38" s="84"/>
      <c r="CM38" s="87"/>
      <c r="CN38" s="85"/>
      <c r="CO38" s="70"/>
      <c r="CP38" s="70"/>
      <c r="CQ38" s="67"/>
    </row>
    <row r="39" spans="1:95" ht="60">
      <c r="A39" s="47" t="s">
        <v>1872</v>
      </c>
      <c r="B39" s="31" t="s">
        <v>1873</v>
      </c>
      <c r="C39" s="10" t="s">
        <v>1811</v>
      </c>
      <c r="E39" s="31" t="str">
        <f t="shared" si="0"/>
        <v>INDIA</v>
      </c>
      <c r="F39" s="48">
        <v>1146915</v>
      </c>
      <c r="H39" s="31" t="str">
        <f t="shared" si="14"/>
        <v>NEPAL</v>
      </c>
      <c r="I39" s="47">
        <v>11825</v>
      </c>
      <c r="J39" s="48">
        <v>2004</v>
      </c>
      <c r="K39" s="31" t="str">
        <f t="shared" si="1"/>
        <v>BANGLADESH</v>
      </c>
      <c r="L39" s="47">
        <v>32839</v>
      </c>
      <c r="M39" s="47">
        <v>2011</v>
      </c>
      <c r="N39" s="10" t="str">
        <f t="shared" si="15"/>
        <v>JAPAN</v>
      </c>
      <c r="O39" s="48">
        <v>531210</v>
      </c>
      <c r="P39" s="47">
        <v>2006</v>
      </c>
      <c r="Q39" s="10" t="str">
        <f t="shared" si="2"/>
        <v>AFGHANISTAN</v>
      </c>
      <c r="R39" s="48">
        <v>2595</v>
      </c>
      <c r="S39" s="47">
        <v>2010</v>
      </c>
      <c r="T39" s="47" t="str">
        <f t="shared" si="3"/>
        <v>ETHIOPIA</v>
      </c>
      <c r="U39" s="48">
        <v>21488</v>
      </c>
      <c r="V39" s="47">
        <v>2009</v>
      </c>
      <c r="W39" s="47" t="str">
        <f t="shared" si="4"/>
        <v>NICARAGUA</v>
      </c>
      <c r="X39" s="119">
        <v>5862</v>
      </c>
      <c r="Y39" s="47" t="s">
        <v>1466</v>
      </c>
      <c r="Z39" s="10" t="str">
        <f t="shared" si="5"/>
        <v>GHANA</v>
      </c>
      <c r="AA39" s="151">
        <v>24974</v>
      </c>
      <c r="AB39" s="10" t="s">
        <v>1467</v>
      </c>
      <c r="AC39" s="10" t="str">
        <f t="shared" si="6"/>
        <v>CAMBODIA</v>
      </c>
      <c r="AD39" s="48">
        <v>11736</v>
      </c>
      <c r="AE39" s="47" t="s">
        <v>1874</v>
      </c>
      <c r="AF39" s="10" t="str">
        <f t="shared" si="7"/>
        <v>THAILAND</v>
      </c>
      <c r="AG39" s="48">
        <v>96704</v>
      </c>
      <c r="AH39" s="47" t="s">
        <v>1702</v>
      </c>
      <c r="AI39" s="10" t="str">
        <f t="shared" si="8"/>
        <v>KENYA</v>
      </c>
      <c r="AJ39" s="48">
        <v>32941</v>
      </c>
      <c r="AK39" s="48" t="s">
        <v>1470</v>
      </c>
      <c r="AL39" s="10" t="str">
        <f t="shared" si="9"/>
        <v>CHINA</v>
      </c>
      <c r="AM39" s="48">
        <v>2048071</v>
      </c>
      <c r="AN39" s="48">
        <v>2010</v>
      </c>
      <c r="AO39" s="10" t="str">
        <f t="shared" si="10"/>
        <v>FIJI</v>
      </c>
      <c r="AP39" s="51">
        <v>2096</v>
      </c>
      <c r="AQ39" s="51" t="s">
        <v>1875</v>
      </c>
      <c r="AR39" s="10" t="str">
        <f t="shared" si="11"/>
        <v>SUDAN</v>
      </c>
      <c r="AS39" s="117">
        <v>32439</v>
      </c>
      <c r="AT39" s="48" t="s">
        <v>1471</v>
      </c>
      <c r="AU39" s="10" t="str">
        <f t="shared" si="12"/>
        <v>INDONESIA</v>
      </c>
      <c r="AV39" s="48">
        <v>338501</v>
      </c>
      <c r="AW39" s="48" t="s">
        <v>1472</v>
      </c>
      <c r="AX39" s="10" t="str">
        <f t="shared" si="13"/>
        <v>SRI LANKA</v>
      </c>
      <c r="AY39" s="48">
        <v>40678</v>
      </c>
      <c r="AZ39" s="48" t="s">
        <v>1703</v>
      </c>
      <c r="BA39" s="10" t="str">
        <f t="shared" si="16"/>
        <v>YEMEN</v>
      </c>
      <c r="BB39" s="48">
        <v>16590</v>
      </c>
      <c r="BC39" s="48" t="s">
        <v>1474</v>
      </c>
      <c r="BD39" s="10" t="str">
        <f t="shared" si="17"/>
        <v>MOZAMBIQUE</v>
      </c>
      <c r="BE39" s="117">
        <v>7131</v>
      </c>
      <c r="BF39" s="48" t="s">
        <v>1475</v>
      </c>
      <c r="BG39" s="49">
        <v>201300</v>
      </c>
      <c r="BH39" s="49" t="s">
        <v>1704</v>
      </c>
      <c r="BI39" s="49">
        <v>1243804</v>
      </c>
      <c r="BJ39" s="67" t="s">
        <v>1876</v>
      </c>
      <c r="BK39" s="67">
        <v>103014</v>
      </c>
      <c r="BL39" s="67" t="s">
        <v>1478</v>
      </c>
      <c r="BM39" s="55">
        <v>280561</v>
      </c>
      <c r="BN39" s="55">
        <v>2009</v>
      </c>
      <c r="BO39" s="87" t="s">
        <v>1877</v>
      </c>
      <c r="BP39" s="85"/>
      <c r="BQ39" s="88">
        <v>587099</v>
      </c>
      <c r="BR39" s="55" t="s">
        <v>1480</v>
      </c>
      <c r="BS39" s="49">
        <f>SUM(BS27,BS33)</f>
        <v>65659</v>
      </c>
      <c r="BT39" s="130" t="s">
        <v>1878</v>
      </c>
      <c r="BU39" s="55">
        <v>31396</v>
      </c>
      <c r="BV39" s="55">
        <v>2011</v>
      </c>
      <c r="BW39" s="87" t="s">
        <v>1813</v>
      </c>
      <c r="BX39" s="85"/>
      <c r="BY39" s="56"/>
      <c r="BZ39" s="60"/>
      <c r="CA39" s="143">
        <v>72874</v>
      </c>
      <c r="CB39" s="55" t="s">
        <v>1879</v>
      </c>
      <c r="CC39" s="49">
        <f>SUM(CC27,CC33)</f>
        <v>12881</v>
      </c>
      <c r="CD39" s="59"/>
      <c r="CE39" s="49">
        <v>37672</v>
      </c>
      <c r="CF39" s="49" t="s">
        <v>1485</v>
      </c>
      <c r="CG39" s="49">
        <v>488434</v>
      </c>
      <c r="CH39" s="49" t="s">
        <v>1486</v>
      </c>
      <c r="CI39" s="91">
        <v>5254</v>
      </c>
      <c r="CJ39" s="55" t="s">
        <v>1487</v>
      </c>
      <c r="CK39" s="85">
        <v>184459</v>
      </c>
      <c r="CL39" s="84" t="s">
        <v>1880</v>
      </c>
      <c r="CM39" s="87">
        <v>245100</v>
      </c>
      <c r="CN39" s="85" t="s">
        <v>1881</v>
      </c>
      <c r="CO39" s="70">
        <v>2927000</v>
      </c>
      <c r="CP39" s="70" t="s">
        <v>1832</v>
      </c>
      <c r="CQ39" s="67"/>
    </row>
    <row r="40" spans="1:95" ht="150">
      <c r="B40" s="31" t="s">
        <v>1882</v>
      </c>
      <c r="C40" s="10" t="s">
        <v>1816</v>
      </c>
      <c r="E40" s="31" t="str">
        <f t="shared" si="0"/>
        <v>INDIA</v>
      </c>
      <c r="H40" s="31" t="str">
        <f t="shared" si="14"/>
        <v>NEPAL</v>
      </c>
      <c r="K40" s="31" t="str">
        <f t="shared" si="1"/>
        <v>BANGLADESH</v>
      </c>
      <c r="N40" s="10" t="str">
        <f t="shared" si="15"/>
        <v>JAPAN</v>
      </c>
      <c r="P40" s="47" t="s">
        <v>645</v>
      </c>
      <c r="Q40" s="10" t="str">
        <f t="shared" si="2"/>
        <v>AFGHANISTAN</v>
      </c>
      <c r="T40" s="47" t="str">
        <f t="shared" si="3"/>
        <v>ETHIOPIA</v>
      </c>
      <c r="W40" s="47" t="str">
        <f t="shared" si="4"/>
        <v>NICARAGUA</v>
      </c>
      <c r="X40" s="47" t="s">
        <v>1090</v>
      </c>
      <c r="Z40" s="10" t="str">
        <f t="shared" si="5"/>
        <v>GHANA</v>
      </c>
      <c r="AA40" s="31" t="s">
        <v>1094</v>
      </c>
      <c r="AB40" s="10"/>
      <c r="AC40" s="10" t="str">
        <f t="shared" si="6"/>
        <v>CAMBODIA</v>
      </c>
      <c r="AD40" s="118">
        <v>11125</v>
      </c>
      <c r="AE40" s="47" t="s">
        <v>1883</v>
      </c>
      <c r="AF40" s="10" t="str">
        <f t="shared" si="7"/>
        <v>THAILAND</v>
      </c>
      <c r="AG40" s="48">
        <v>140404</v>
      </c>
      <c r="AH40" s="47" t="s">
        <v>1883</v>
      </c>
      <c r="AI40" s="10" t="str">
        <f t="shared" si="8"/>
        <v>KENYA</v>
      </c>
      <c r="AJ40" s="48">
        <v>43970</v>
      </c>
      <c r="AK40" s="152"/>
      <c r="AL40" s="10" t="str">
        <f t="shared" si="9"/>
        <v>CHINA</v>
      </c>
      <c r="AO40" s="10" t="str">
        <f t="shared" si="10"/>
        <v>FIJI</v>
      </c>
      <c r="AP40" s="51">
        <v>24.135999999999999</v>
      </c>
      <c r="AQ40" s="51" t="s">
        <v>1432</v>
      </c>
      <c r="AR40" s="10" t="str">
        <f t="shared" si="11"/>
        <v>SUDAN</v>
      </c>
      <c r="AS40" s="47" t="s">
        <v>1094</v>
      </c>
      <c r="AU40" s="10" t="str">
        <f t="shared" si="12"/>
        <v>INDONESIA</v>
      </c>
      <c r="AV40" s="48">
        <v>387458</v>
      </c>
      <c r="AW40" s="48" t="s">
        <v>1502</v>
      </c>
      <c r="AX40" s="10" t="str">
        <f t="shared" si="13"/>
        <v>SRI LANKA</v>
      </c>
      <c r="AY40" s="48"/>
      <c r="AZ40" s="48"/>
      <c r="BA40" s="10" t="str">
        <f t="shared" si="16"/>
        <v>YEMEN</v>
      </c>
      <c r="BB40" s="48"/>
      <c r="BC40" s="48"/>
      <c r="BD40" s="10" t="str">
        <f t="shared" si="17"/>
        <v>MOZAMBIQUE</v>
      </c>
      <c r="BE40" s="47">
        <v>5021</v>
      </c>
      <c r="BF40" s="48" t="s">
        <v>1884</v>
      </c>
      <c r="BG40" s="49">
        <v>270766</v>
      </c>
      <c r="BH40" s="55" t="s">
        <v>1885</v>
      </c>
      <c r="BI40" s="67" t="s">
        <v>1054</v>
      </c>
      <c r="BJ40" s="67"/>
      <c r="BK40" s="67" t="s">
        <v>1054</v>
      </c>
      <c r="BL40" s="67"/>
      <c r="BM40" s="55"/>
      <c r="BN40" s="55"/>
      <c r="BO40" s="56" t="s">
        <v>1886</v>
      </c>
      <c r="BP40" s="85"/>
      <c r="BQ40" s="88">
        <v>586692</v>
      </c>
      <c r="BR40" s="55" t="s">
        <v>1887</v>
      </c>
      <c r="BS40" s="49">
        <f>SUM(BS28,BS34)</f>
        <v>63661</v>
      </c>
      <c r="BT40" s="130" t="s">
        <v>1888</v>
      </c>
      <c r="BU40" s="55"/>
      <c r="BV40" s="55"/>
      <c r="BW40" s="105" t="s">
        <v>1066</v>
      </c>
      <c r="BX40" s="85"/>
      <c r="BY40" s="56"/>
      <c r="BZ40" s="60"/>
      <c r="CA40" s="143">
        <f>122700-4100</f>
        <v>118600</v>
      </c>
      <c r="CB40" s="106"/>
      <c r="CC40" s="49">
        <f>SUM(CC28,CC34)</f>
        <v>14907</v>
      </c>
      <c r="CD40" s="59"/>
      <c r="CE40" s="49" t="s">
        <v>1054</v>
      </c>
      <c r="CF40" s="49"/>
      <c r="CG40" s="51">
        <v>480234</v>
      </c>
      <c r="CH40" s="51" t="s">
        <v>1825</v>
      </c>
      <c r="CI40" s="91">
        <v>4090</v>
      </c>
      <c r="CJ40" s="83" t="s">
        <v>1887</v>
      </c>
      <c r="CK40" s="150" t="s">
        <v>1871</v>
      </c>
      <c r="CL40" s="84"/>
      <c r="CM40" s="87"/>
      <c r="CN40" s="85"/>
      <c r="CO40" s="70"/>
      <c r="CP40" s="70"/>
      <c r="CQ40" s="67"/>
    </row>
    <row r="41" spans="1:95" ht="60">
      <c r="B41" s="31" t="s">
        <v>1889</v>
      </c>
      <c r="C41" s="10" t="s">
        <v>1828</v>
      </c>
      <c r="E41" s="31" t="str">
        <f t="shared" si="0"/>
        <v>INDIA</v>
      </c>
      <c r="F41" s="48">
        <v>10</v>
      </c>
      <c r="G41" s="48">
        <v>2008</v>
      </c>
      <c r="H41" s="31" t="str">
        <f t="shared" si="14"/>
        <v>NEPAL</v>
      </c>
      <c r="I41" s="148">
        <f>(I39/24922000)*10000</f>
        <v>4.7448037878179923</v>
      </c>
      <c r="K41" s="31" t="str">
        <f t="shared" si="1"/>
        <v>BANGLADESH</v>
      </c>
      <c r="L41" s="47">
        <v>2.1800000000000002</v>
      </c>
      <c r="M41" s="47">
        <v>2011</v>
      </c>
      <c r="N41" s="10" t="str">
        <f t="shared" si="15"/>
        <v>JAPAN</v>
      </c>
      <c r="O41" s="48">
        <v>41.43</v>
      </c>
      <c r="P41" s="47">
        <v>2006</v>
      </c>
      <c r="Q41" s="10" t="str">
        <f t="shared" si="2"/>
        <v>AFGHANISTAN</v>
      </c>
      <c r="R41" s="48">
        <v>0.73</v>
      </c>
      <c r="S41" s="47">
        <v>2010</v>
      </c>
      <c r="T41" s="47" t="str">
        <f t="shared" si="3"/>
        <v>ETHIOPIA</v>
      </c>
      <c r="U41" s="48">
        <v>2.5299999999999998</v>
      </c>
      <c r="V41" s="47">
        <v>2009</v>
      </c>
      <c r="W41" s="47" t="str">
        <f t="shared" si="4"/>
        <v>NICARAGUA</v>
      </c>
      <c r="X41" s="119" t="s">
        <v>1543</v>
      </c>
      <c r="Y41" s="10" t="s">
        <v>1544</v>
      </c>
      <c r="Z41" s="10" t="str">
        <f t="shared" si="5"/>
        <v>GHANA</v>
      </c>
      <c r="AA41" s="31">
        <v>10.46</v>
      </c>
      <c r="AB41" s="10" t="s">
        <v>1531</v>
      </c>
      <c r="AC41" s="10" t="str">
        <f t="shared" si="6"/>
        <v>CAMBODIA</v>
      </c>
      <c r="AD41" s="48">
        <v>7.86</v>
      </c>
      <c r="AE41" s="47" t="s">
        <v>1468</v>
      </c>
      <c r="AF41" s="10" t="str">
        <f t="shared" si="7"/>
        <v>THAILAND</v>
      </c>
      <c r="AG41" s="48">
        <v>15.24</v>
      </c>
      <c r="AH41" s="47" t="s">
        <v>1469</v>
      </c>
      <c r="AI41" s="10" t="str">
        <f t="shared" si="8"/>
        <v>KENYA</v>
      </c>
      <c r="AJ41" s="48">
        <v>7.92</v>
      </c>
      <c r="AK41" s="48" t="s">
        <v>1470</v>
      </c>
      <c r="AL41" s="10" t="str">
        <f t="shared" si="9"/>
        <v>CHINA</v>
      </c>
      <c r="AM41" s="48">
        <v>15.12</v>
      </c>
      <c r="AN41" s="48">
        <v>2010</v>
      </c>
      <c r="AO41" s="10" t="str">
        <f t="shared" si="10"/>
        <v>FIJI</v>
      </c>
      <c r="AP41" s="51"/>
      <c r="AQ41" s="51"/>
      <c r="AR41" s="10" t="str">
        <f t="shared" si="11"/>
        <v>SUDAN</v>
      </c>
      <c r="AS41" s="47">
        <v>8.4</v>
      </c>
      <c r="AT41" s="48" t="s">
        <v>1471</v>
      </c>
      <c r="AU41" s="10" t="str">
        <f t="shared" si="12"/>
        <v>INDONESIA</v>
      </c>
      <c r="AV41" s="48">
        <v>13.83</v>
      </c>
      <c r="AW41" s="48" t="s">
        <v>1472</v>
      </c>
      <c r="AX41" s="10" t="str">
        <f t="shared" si="13"/>
        <v>SRI LANKA</v>
      </c>
      <c r="AY41" s="48">
        <v>19.3</v>
      </c>
      <c r="AZ41" s="48" t="s">
        <v>1703</v>
      </c>
      <c r="BA41" s="10" t="str">
        <f t="shared" si="16"/>
        <v>YEMEN</v>
      </c>
      <c r="BB41" s="48">
        <v>6.77</v>
      </c>
      <c r="BC41" s="47" t="s">
        <v>1474</v>
      </c>
      <c r="BD41" s="10" t="str">
        <f t="shared" si="17"/>
        <v>MOZAMBIQUE</v>
      </c>
      <c r="BE41" s="47">
        <v>3.4</v>
      </c>
      <c r="BF41" s="48" t="s">
        <v>1475</v>
      </c>
      <c r="BG41" s="122">
        <v>9589</v>
      </c>
      <c r="BH41" s="49" t="s">
        <v>1704</v>
      </c>
      <c r="BI41" s="67" t="s">
        <v>1890</v>
      </c>
      <c r="BJ41" s="67" t="s">
        <v>1891</v>
      </c>
      <c r="BK41" s="67" t="s">
        <v>1742</v>
      </c>
      <c r="BL41" s="67" t="s">
        <v>1478</v>
      </c>
      <c r="BM41" s="55">
        <v>35.200000000000003</v>
      </c>
      <c r="BN41" s="55">
        <v>2009</v>
      </c>
      <c r="BO41" s="89" t="s">
        <v>1892</v>
      </c>
      <c r="BP41" s="85"/>
      <c r="BQ41" s="88">
        <v>93</v>
      </c>
      <c r="BR41" s="55" t="s">
        <v>1480</v>
      </c>
      <c r="BS41" s="49">
        <f>SUM(BS29,BS35)</f>
        <v>65.66</v>
      </c>
      <c r="BT41" s="130" t="s">
        <v>1878</v>
      </c>
      <c r="BU41" s="55" t="s">
        <v>1588</v>
      </c>
      <c r="BV41" s="55"/>
      <c r="BW41" s="105" t="s">
        <v>1066</v>
      </c>
      <c r="BX41" s="85"/>
      <c r="BY41" s="56"/>
      <c r="BZ41" s="60"/>
      <c r="CA41" s="116">
        <v>154.07</v>
      </c>
      <c r="CB41" s="55" t="s">
        <v>1879</v>
      </c>
      <c r="CC41" s="49" t="s">
        <v>1056</v>
      </c>
      <c r="CD41" s="59"/>
      <c r="CE41" s="153" t="s">
        <v>1893</v>
      </c>
      <c r="CF41" s="49" t="s">
        <v>1485</v>
      </c>
      <c r="CG41" s="49">
        <v>60</v>
      </c>
      <c r="CH41" s="49" t="s">
        <v>1486</v>
      </c>
      <c r="CI41" s="91">
        <v>4.2</v>
      </c>
      <c r="CJ41" s="55" t="s">
        <v>1487</v>
      </c>
      <c r="CK41" s="150" t="s">
        <v>1871</v>
      </c>
      <c r="CL41" s="84"/>
      <c r="CM41" s="87">
        <v>52.76</v>
      </c>
      <c r="CN41" s="85" t="s">
        <v>1881</v>
      </c>
      <c r="CO41" s="146">
        <v>9815</v>
      </c>
      <c r="CP41" s="70" t="s">
        <v>1894</v>
      </c>
      <c r="CQ41" s="67"/>
    </row>
    <row r="42" spans="1:95" ht="60">
      <c r="B42" s="31" t="s">
        <v>1895</v>
      </c>
      <c r="C42" s="10" t="s">
        <v>1834</v>
      </c>
      <c r="E42" s="31" t="str">
        <f t="shared" si="0"/>
        <v>INDIA</v>
      </c>
      <c r="H42" s="31" t="str">
        <f t="shared" si="14"/>
        <v>NEPAL</v>
      </c>
      <c r="K42" s="31" t="str">
        <f t="shared" si="1"/>
        <v>BANGLADESH</v>
      </c>
      <c r="N42" s="10" t="str">
        <f t="shared" si="15"/>
        <v>JAPAN</v>
      </c>
      <c r="Q42" s="10" t="str">
        <f t="shared" si="2"/>
        <v>AFGHANISTAN</v>
      </c>
      <c r="T42" s="47" t="str">
        <f t="shared" si="3"/>
        <v>ETHIOPIA</v>
      </c>
      <c r="W42" s="47" t="str">
        <f t="shared" si="4"/>
        <v>NICARAGUA</v>
      </c>
      <c r="X42" s="47" t="s">
        <v>1090</v>
      </c>
      <c r="Z42" s="10" t="str">
        <f t="shared" si="5"/>
        <v>GHANA</v>
      </c>
      <c r="AA42" s="31" t="s">
        <v>1094</v>
      </c>
      <c r="AC42" s="10" t="str">
        <f t="shared" si="6"/>
        <v>CAMBODIA</v>
      </c>
      <c r="AD42" s="48">
        <v>0.9</v>
      </c>
      <c r="AE42" s="47" t="s">
        <v>1883</v>
      </c>
      <c r="AF42" s="10" t="str">
        <f t="shared" si="7"/>
        <v>THAILAND</v>
      </c>
      <c r="AG42" s="48">
        <v>22</v>
      </c>
      <c r="AH42" s="47" t="s">
        <v>1883</v>
      </c>
      <c r="AI42" s="10" t="str">
        <f t="shared" si="8"/>
        <v>KENYA</v>
      </c>
      <c r="AJ42" s="48">
        <v>12.8</v>
      </c>
      <c r="AK42" s="48" t="s">
        <v>1261</v>
      </c>
      <c r="AL42" s="10" t="str">
        <f t="shared" si="9"/>
        <v>CHINA</v>
      </c>
      <c r="AO42" s="10" t="str">
        <f t="shared" si="10"/>
        <v>FIJI</v>
      </c>
      <c r="AP42" s="51"/>
      <c r="AQ42" s="51"/>
      <c r="AR42" s="10" t="str">
        <f t="shared" si="11"/>
        <v>SUDAN</v>
      </c>
      <c r="AS42" s="47" t="s">
        <v>1094</v>
      </c>
      <c r="AU42" s="10" t="str">
        <f t="shared" si="12"/>
        <v>INDONESIA</v>
      </c>
      <c r="AV42" s="48">
        <v>17</v>
      </c>
      <c r="AW42" s="48" t="s">
        <v>1502</v>
      </c>
      <c r="AX42" s="10" t="str">
        <f t="shared" si="13"/>
        <v>SRI LANKA</v>
      </c>
      <c r="AY42" s="48"/>
      <c r="AZ42" s="48"/>
      <c r="BA42" s="10" t="str">
        <f t="shared" si="16"/>
        <v>YEMEN</v>
      </c>
      <c r="BB42" s="48">
        <v>6.6</v>
      </c>
      <c r="BC42" s="48"/>
      <c r="BD42" s="10" t="str">
        <f t="shared" si="17"/>
        <v>MOZAMBIQUE</v>
      </c>
      <c r="BE42" s="47">
        <v>2.4</v>
      </c>
      <c r="BF42" s="48" t="s">
        <v>1884</v>
      </c>
      <c r="BG42" s="49" t="s">
        <v>1054</v>
      </c>
      <c r="BH42" s="49"/>
      <c r="BI42" s="67" t="s">
        <v>1054</v>
      </c>
      <c r="BJ42" s="67"/>
      <c r="BK42" s="120" t="s">
        <v>1054</v>
      </c>
      <c r="BL42" s="67"/>
      <c r="BM42" s="86" t="s">
        <v>1066</v>
      </c>
      <c r="BN42" s="55"/>
      <c r="BO42" s="89" t="s">
        <v>1892</v>
      </c>
      <c r="BP42" s="85"/>
      <c r="BQ42" s="88">
        <v>89.3</v>
      </c>
      <c r="BR42" s="55" t="s">
        <v>1896</v>
      </c>
      <c r="BS42" s="49">
        <f>SUM(BS30,BS36)</f>
        <v>63.7</v>
      </c>
      <c r="BT42" s="130" t="s">
        <v>1888</v>
      </c>
      <c r="BU42" s="55"/>
      <c r="BV42" s="55"/>
      <c r="BW42" s="105" t="s">
        <v>1066</v>
      </c>
      <c r="BX42" s="85"/>
      <c r="BY42" s="56"/>
      <c r="BZ42" s="60"/>
      <c r="CA42" s="123">
        <v>329.52842562736703</v>
      </c>
      <c r="CB42" s="74" t="s">
        <v>1561</v>
      </c>
      <c r="CC42" s="49" t="s">
        <v>1056</v>
      </c>
      <c r="CD42" s="59"/>
      <c r="CE42" s="122" t="s">
        <v>1054</v>
      </c>
      <c r="CF42" s="49"/>
      <c r="CG42" s="49" t="s">
        <v>1056</v>
      </c>
      <c r="CH42" s="49"/>
      <c r="CI42" s="154">
        <v>3.1581636135692599</v>
      </c>
      <c r="CJ42" s="55" t="s">
        <v>1897</v>
      </c>
      <c r="CK42" s="150" t="s">
        <v>1871</v>
      </c>
      <c r="CL42" s="84"/>
      <c r="CM42" s="105" t="s">
        <v>1748</v>
      </c>
      <c r="CN42" s="85"/>
      <c r="CO42" s="70"/>
      <c r="CP42" s="70"/>
      <c r="CQ42" s="67"/>
    </row>
    <row r="43" spans="1:95" ht="180">
      <c r="B43" s="31" t="s">
        <v>1898</v>
      </c>
      <c r="C43" s="10" t="s">
        <v>1840</v>
      </c>
      <c r="E43" s="31" t="str">
        <f t="shared" si="0"/>
        <v>INDIA</v>
      </c>
      <c r="H43" s="31" t="str">
        <f t="shared" si="14"/>
        <v>NEPAL</v>
      </c>
      <c r="I43" s="47" t="s">
        <v>1899</v>
      </c>
      <c r="K43" s="31" t="str">
        <f t="shared" si="1"/>
        <v>BANGLADESH</v>
      </c>
      <c r="N43" s="10" t="str">
        <f t="shared" si="15"/>
        <v>JAPAN</v>
      </c>
      <c r="Q43" s="10" t="str">
        <f t="shared" si="2"/>
        <v>AFGHANISTAN</v>
      </c>
      <c r="R43" s="48" t="s">
        <v>1900</v>
      </c>
      <c r="T43" s="47" t="str">
        <f t="shared" si="3"/>
        <v>ETHIOPIA</v>
      </c>
      <c r="W43" s="47" t="str">
        <f t="shared" si="4"/>
        <v>NICARAGUA</v>
      </c>
      <c r="X43" s="47" t="s">
        <v>1847</v>
      </c>
      <c r="Y43" s="67" t="s">
        <v>1901</v>
      </c>
      <c r="Z43" s="10" t="str">
        <f t="shared" si="5"/>
        <v>GHANA</v>
      </c>
      <c r="AA43" s="31" t="s">
        <v>1902</v>
      </c>
      <c r="AC43" s="10" t="str">
        <f t="shared" si="6"/>
        <v>CAMBODIA</v>
      </c>
      <c r="AD43" s="48"/>
      <c r="AF43" s="10" t="str">
        <f t="shared" si="7"/>
        <v>THAILAND</v>
      </c>
      <c r="AG43" s="48"/>
      <c r="AI43" s="10" t="str">
        <f t="shared" si="8"/>
        <v>KENYA</v>
      </c>
      <c r="AJ43" s="48"/>
      <c r="AL43" s="10" t="str">
        <f t="shared" si="9"/>
        <v>CHINA</v>
      </c>
      <c r="AM43" s="48" t="s">
        <v>1903</v>
      </c>
      <c r="AO43" s="10" t="str">
        <f t="shared" si="10"/>
        <v>FIJI</v>
      </c>
      <c r="AP43" s="51"/>
      <c r="AQ43" s="51"/>
      <c r="AR43" s="10" t="str">
        <f t="shared" si="11"/>
        <v>SUDAN</v>
      </c>
      <c r="AU43" s="10" t="str">
        <f t="shared" si="12"/>
        <v>INDONESIA</v>
      </c>
      <c r="AV43" s="48"/>
      <c r="AW43" s="48"/>
      <c r="AX43" s="10" t="str">
        <f t="shared" si="13"/>
        <v>SRI LANKA</v>
      </c>
      <c r="AY43" s="48"/>
      <c r="AZ43" s="48"/>
      <c r="BA43" s="10" t="str">
        <f t="shared" si="16"/>
        <v>YEMEN</v>
      </c>
      <c r="BB43" s="48"/>
      <c r="BC43" s="48"/>
      <c r="BD43" s="10" t="str">
        <f t="shared" si="17"/>
        <v>MOZAMBIQUE</v>
      </c>
      <c r="BG43" s="51" t="s">
        <v>1904</v>
      </c>
      <c r="BH43" s="49"/>
      <c r="BI43" s="149"/>
      <c r="BJ43" s="67"/>
      <c r="BK43" s="67" t="s">
        <v>1054</v>
      </c>
      <c r="BL43" s="67"/>
      <c r="BM43" s="86" t="s">
        <v>1066</v>
      </c>
      <c r="BN43" s="55"/>
      <c r="BO43" s="89" t="s">
        <v>1892</v>
      </c>
      <c r="BP43" s="85"/>
      <c r="BQ43" s="58" t="s">
        <v>1905</v>
      </c>
      <c r="BR43" s="55" t="s">
        <v>1906</v>
      </c>
      <c r="BS43" s="49"/>
      <c r="BT43" s="59"/>
      <c r="BU43" s="55"/>
      <c r="BV43" s="55"/>
      <c r="BW43" s="105" t="s">
        <v>1066</v>
      </c>
      <c r="BX43" s="85"/>
      <c r="BY43" s="56"/>
      <c r="BZ43" s="60"/>
      <c r="CA43" s="143"/>
      <c r="CB43" s="155"/>
      <c r="CC43" s="49" t="s">
        <v>1056</v>
      </c>
      <c r="CD43" s="59"/>
      <c r="CE43" s="49" t="s">
        <v>1907</v>
      </c>
      <c r="CF43" s="49"/>
      <c r="CG43" s="49" t="s">
        <v>1908</v>
      </c>
      <c r="CH43" s="49"/>
      <c r="CI43" s="64"/>
      <c r="CJ43" s="76"/>
      <c r="CK43" s="85"/>
      <c r="CL43" s="84"/>
      <c r="CM43" s="105" t="s">
        <v>1909</v>
      </c>
      <c r="CN43" s="85"/>
      <c r="CO43" s="70"/>
      <c r="CP43" s="70"/>
      <c r="CQ43" s="67"/>
    </row>
    <row r="44" spans="1:95">
      <c r="E44" s="31" t="str">
        <f t="shared" si="0"/>
        <v>INDIA</v>
      </c>
      <c r="H44" s="31" t="str">
        <f t="shared" si="14"/>
        <v>NEPAL</v>
      </c>
      <c r="K44" s="31" t="str">
        <f t="shared" si="1"/>
        <v>BANGLADESH</v>
      </c>
      <c r="N44" s="10" t="str">
        <f t="shared" si="15"/>
        <v>JAPAN</v>
      </c>
      <c r="Q44" s="10" t="str">
        <f t="shared" si="2"/>
        <v>AFGHANISTAN</v>
      </c>
      <c r="T44" s="47" t="str">
        <f t="shared" si="3"/>
        <v>ETHIOPIA</v>
      </c>
      <c r="W44" s="47" t="str">
        <f t="shared" si="4"/>
        <v>NICARAGUA</v>
      </c>
      <c r="Z44" s="10" t="str">
        <f t="shared" si="5"/>
        <v>GHANA</v>
      </c>
      <c r="AC44" s="10" t="str">
        <f t="shared" si="6"/>
        <v>CAMBODIA</v>
      </c>
      <c r="AD44" s="48"/>
      <c r="AF44" s="10" t="str">
        <f t="shared" si="7"/>
        <v>THAILAND</v>
      </c>
      <c r="AG44" s="48"/>
      <c r="AI44" s="10" t="str">
        <f t="shared" si="8"/>
        <v>KENYA</v>
      </c>
      <c r="AJ44" s="48"/>
      <c r="AL44" s="10" t="str">
        <f t="shared" si="9"/>
        <v>CHINA</v>
      </c>
      <c r="AO44" s="10" t="str">
        <f t="shared" si="10"/>
        <v>FIJI</v>
      </c>
      <c r="AP44" s="51"/>
      <c r="AQ44" s="51"/>
      <c r="AR44" s="10" t="str">
        <f t="shared" si="11"/>
        <v>SUDAN</v>
      </c>
      <c r="AU44" s="10" t="str">
        <f t="shared" si="12"/>
        <v>INDONESIA</v>
      </c>
      <c r="AV44" s="48"/>
      <c r="AW44" s="48"/>
      <c r="AX44" s="10" t="str">
        <f t="shared" si="13"/>
        <v>SRI LANKA</v>
      </c>
      <c r="AY44" s="48"/>
      <c r="AZ44" s="48"/>
      <c r="BA44" s="10" t="str">
        <f t="shared" si="16"/>
        <v>YEMEN</v>
      </c>
      <c r="BB44" s="48"/>
      <c r="BC44" s="48"/>
      <c r="BD44" s="10" t="str">
        <f t="shared" si="17"/>
        <v>MOZAMBIQUE</v>
      </c>
      <c r="BG44" s="49"/>
      <c r="BH44" s="49"/>
      <c r="BI44" s="67"/>
      <c r="BJ44" s="67"/>
      <c r="BK44" s="67"/>
      <c r="BL44" s="67"/>
      <c r="BM44" s="55"/>
      <c r="BN44" s="55"/>
      <c r="BO44" s="87"/>
      <c r="BP44" s="85"/>
      <c r="BQ44" s="88"/>
      <c r="BR44" s="83"/>
      <c r="BS44" s="49"/>
      <c r="BT44" s="59"/>
      <c r="BU44" s="55"/>
      <c r="BV44" s="55"/>
      <c r="BW44" s="105" t="s">
        <v>1066</v>
      </c>
      <c r="BX44" s="85"/>
      <c r="BY44" s="56"/>
      <c r="BZ44" s="60"/>
      <c r="CA44" s="116"/>
      <c r="CB44" s="106"/>
      <c r="CC44" s="49"/>
      <c r="CD44" s="59"/>
      <c r="CE44" s="49"/>
      <c r="CF44" s="49"/>
      <c r="CG44" s="49"/>
      <c r="CH44" s="49"/>
      <c r="CI44" s="91"/>
      <c r="CJ44" s="83"/>
      <c r="CK44" s="85"/>
      <c r="CL44" s="84"/>
      <c r="CM44" s="87"/>
      <c r="CN44" s="85"/>
      <c r="CO44" s="70"/>
      <c r="CP44" s="70"/>
      <c r="CQ44" s="67"/>
    </row>
    <row r="45" spans="1:95" ht="45">
      <c r="A45" s="47" t="s">
        <v>1910</v>
      </c>
      <c r="B45" s="31" t="s">
        <v>1911</v>
      </c>
      <c r="C45" s="10" t="s">
        <v>1811</v>
      </c>
      <c r="E45" s="31" t="str">
        <f t="shared" si="0"/>
        <v>INDIA</v>
      </c>
      <c r="F45" s="48">
        <f>F39+F19</f>
        <v>1966215</v>
      </c>
      <c r="H45" s="31" t="str">
        <f t="shared" si="14"/>
        <v>NEPAL</v>
      </c>
      <c r="I45" s="48">
        <f>I39+I19</f>
        <v>20160</v>
      </c>
      <c r="K45" s="31" t="str">
        <f t="shared" si="1"/>
        <v>BANGLADESH</v>
      </c>
      <c r="L45" s="48">
        <f>L39+L19</f>
        <v>32839</v>
      </c>
      <c r="M45" s="48"/>
      <c r="N45" s="10" t="str">
        <f t="shared" si="15"/>
        <v>JAPAN</v>
      </c>
      <c r="O45" s="48">
        <f>O39+O19</f>
        <v>826259</v>
      </c>
      <c r="P45" s="48"/>
      <c r="Q45" s="10" t="str">
        <f t="shared" si="2"/>
        <v>AFGHANISTAN</v>
      </c>
      <c r="R45" s="48">
        <f t="shared" ref="R45" si="18">R39+R19</f>
        <v>9425</v>
      </c>
      <c r="S45" s="48"/>
      <c r="T45" s="47" t="str">
        <f t="shared" si="3"/>
        <v>ETHIOPIA</v>
      </c>
      <c r="U45" s="48">
        <f t="shared" ref="U45" si="19">U39+U19</f>
        <v>23640</v>
      </c>
      <c r="W45" s="47" t="str">
        <f t="shared" si="4"/>
        <v>NICARAGUA</v>
      </c>
      <c r="X45" s="47">
        <v>7907</v>
      </c>
      <c r="Y45" s="47" t="s">
        <v>1466</v>
      </c>
      <c r="Z45" s="10" t="str">
        <f t="shared" si="5"/>
        <v>GHANA</v>
      </c>
      <c r="AA45" s="118">
        <v>27007</v>
      </c>
      <c r="AB45" s="47" t="s">
        <v>1531</v>
      </c>
      <c r="AC45" s="10" t="str">
        <f t="shared" si="6"/>
        <v>CAMBODIA</v>
      </c>
      <c r="AD45" s="48">
        <f xml:space="preserve"> AD18+AD27+AD33</f>
        <v>15129</v>
      </c>
      <c r="AE45" s="47" t="s">
        <v>1912</v>
      </c>
      <c r="AF45" s="10" t="str">
        <f t="shared" si="7"/>
        <v>THAILAND</v>
      </c>
      <c r="AG45" s="48">
        <f>AG27+AG39</f>
        <v>192538</v>
      </c>
      <c r="AH45" s="47" t="s">
        <v>1913</v>
      </c>
      <c r="AI45" s="10" t="str">
        <f t="shared" si="8"/>
        <v>KENYA</v>
      </c>
      <c r="AJ45" s="48">
        <f>AJ18+AJ39</f>
        <v>40490</v>
      </c>
      <c r="AK45" s="48" t="s">
        <v>1914</v>
      </c>
      <c r="AL45" s="10" t="str">
        <f t="shared" si="9"/>
        <v>CHINA</v>
      </c>
      <c r="AO45" s="10" t="str">
        <f t="shared" si="10"/>
        <v>FIJI</v>
      </c>
      <c r="AP45" s="51"/>
      <c r="AQ45" s="51"/>
      <c r="AR45" s="10" t="str">
        <f t="shared" si="11"/>
        <v>SUDAN</v>
      </c>
      <c r="AS45" s="119">
        <v>43252</v>
      </c>
      <c r="AT45" s="48" t="s">
        <v>1471</v>
      </c>
      <c r="AU45" s="10" t="str">
        <f t="shared" si="12"/>
        <v>INDONESIA</v>
      </c>
      <c r="AV45" s="48">
        <f>AV18+AV27+AV33</f>
        <v>388354</v>
      </c>
      <c r="AW45" s="48" t="s">
        <v>1914</v>
      </c>
      <c r="AX45" s="10" t="str">
        <f t="shared" si="13"/>
        <v>SRI LANKA</v>
      </c>
      <c r="AY45" s="48">
        <f>AY18+AY39</f>
        <v>50957</v>
      </c>
      <c r="AZ45" s="48" t="s">
        <v>1915</v>
      </c>
      <c r="BA45" s="10" t="str">
        <f t="shared" si="16"/>
        <v>YEMEN</v>
      </c>
      <c r="BB45" s="48">
        <v>21424</v>
      </c>
      <c r="BC45" s="48" t="s">
        <v>1916</v>
      </c>
      <c r="BD45" s="10" t="str">
        <f t="shared" si="17"/>
        <v>MOZAMBIQUE</v>
      </c>
      <c r="BE45" s="119">
        <v>7679</v>
      </c>
      <c r="BF45" s="48" t="s">
        <v>1475</v>
      </c>
      <c r="BG45" s="93"/>
      <c r="BH45" s="49"/>
      <c r="BI45" s="149"/>
      <c r="BJ45" s="67"/>
      <c r="BK45" s="149"/>
      <c r="BL45" s="67"/>
      <c r="BM45" s="86" t="s">
        <v>1066</v>
      </c>
      <c r="BN45" s="55"/>
      <c r="BO45" s="97">
        <f>BO28+BO19</f>
        <v>563604</v>
      </c>
      <c r="BP45" s="65" t="s">
        <v>1917</v>
      </c>
      <c r="BQ45" s="88" t="s">
        <v>1918</v>
      </c>
      <c r="BR45" s="55" t="s">
        <v>1887</v>
      </c>
      <c r="BS45" s="49">
        <f>SUM(BS34,BS28,BS19)</f>
        <v>98397</v>
      </c>
      <c r="BT45" s="130" t="s">
        <v>1888</v>
      </c>
      <c r="BU45" s="55" t="s">
        <v>1588</v>
      </c>
      <c r="BV45" s="55"/>
      <c r="BW45" s="105" t="s">
        <v>1066</v>
      </c>
      <c r="BX45" s="85"/>
      <c r="BY45" s="56"/>
      <c r="BZ45" s="60"/>
      <c r="CA45" s="143">
        <v>92453</v>
      </c>
      <c r="CB45" s="106" t="s">
        <v>1919</v>
      </c>
      <c r="CC45" s="49">
        <f>SUM(CC34,CC28,CC19)</f>
        <v>21235</v>
      </c>
      <c r="CD45" s="130" t="s">
        <v>1920</v>
      </c>
      <c r="CE45" s="93"/>
      <c r="CF45" s="49"/>
      <c r="CG45" s="49">
        <f>SUM(CG19,CG28,CG34)</f>
        <v>809351</v>
      </c>
      <c r="CH45" s="49" t="s">
        <v>1921</v>
      </c>
      <c r="CI45" s="91">
        <v>5129</v>
      </c>
      <c r="CJ45" s="83" t="s">
        <v>1887</v>
      </c>
      <c r="CK45" s="150" t="s">
        <v>1871</v>
      </c>
      <c r="CL45" s="84"/>
      <c r="CM45" s="105" t="s">
        <v>1066</v>
      </c>
      <c r="CN45" s="85"/>
      <c r="CO45" s="70"/>
      <c r="CP45" s="70"/>
      <c r="CQ45" s="67"/>
    </row>
    <row r="46" spans="1:95" ht="60">
      <c r="B46" s="31" t="s">
        <v>1922</v>
      </c>
      <c r="C46" s="10" t="s">
        <v>1828</v>
      </c>
      <c r="D46" s="10" t="s">
        <v>110</v>
      </c>
      <c r="E46" s="31" t="str">
        <f t="shared" si="0"/>
        <v>INDIAAV_6</v>
      </c>
      <c r="F46" s="48">
        <f>F20+F41</f>
        <v>16.5</v>
      </c>
      <c r="H46" s="31" t="str">
        <f t="shared" si="14"/>
        <v>NEPALAV_6</v>
      </c>
      <c r="I46" s="156">
        <f>I20+I41</f>
        <v>6.8448037878179928</v>
      </c>
      <c r="K46" s="31" t="str">
        <f t="shared" si="1"/>
        <v>BANGLADESHAV_6</v>
      </c>
      <c r="L46" s="48">
        <f>L20+L41</f>
        <v>5.74</v>
      </c>
      <c r="M46" s="48"/>
      <c r="N46" s="10" t="str">
        <f t="shared" si="15"/>
        <v>JAPANAV_6</v>
      </c>
      <c r="O46" s="48">
        <f>O20+O41</f>
        <v>62.83</v>
      </c>
      <c r="P46" s="48"/>
      <c r="Q46" s="10" t="str">
        <f t="shared" si="2"/>
        <v>AFGHANISTANAV_6</v>
      </c>
      <c r="R46" s="48">
        <f t="shared" ref="R46" si="20">R20+R41</f>
        <v>2.67</v>
      </c>
      <c r="S46" s="48"/>
      <c r="T46" s="47" t="str">
        <f t="shared" si="3"/>
        <v>ETHIOPIAAV_6</v>
      </c>
      <c r="U46" s="48">
        <f t="shared" ref="U46" si="21">U20+U41</f>
        <v>2.78</v>
      </c>
      <c r="W46" s="47" t="str">
        <f t="shared" si="4"/>
        <v>NICARAGUAAV_6</v>
      </c>
      <c r="X46" s="48" t="s">
        <v>1740</v>
      </c>
      <c r="Y46" s="48"/>
      <c r="Z46" s="10" t="str">
        <f t="shared" si="5"/>
        <v>GHANAAV_6</v>
      </c>
      <c r="AA46" s="48">
        <v>11.31</v>
      </c>
      <c r="AB46" s="47" t="s">
        <v>1531</v>
      </c>
      <c r="AC46" s="10" t="str">
        <f t="shared" si="6"/>
        <v>CAMBODIAAV_6</v>
      </c>
      <c r="AD46" s="48">
        <f>AD20+AD41</f>
        <v>10.130000000000001</v>
      </c>
      <c r="AE46" s="47" t="s">
        <v>1912</v>
      </c>
      <c r="AF46" s="10" t="str">
        <f t="shared" si="7"/>
        <v>THAILANDAV_6</v>
      </c>
      <c r="AG46" s="48">
        <f xml:space="preserve"> AG20+AG41</f>
        <v>18.22</v>
      </c>
      <c r="AH46" s="47" t="s">
        <v>1914</v>
      </c>
      <c r="AI46" s="10" t="str">
        <f t="shared" si="8"/>
        <v>KENYAAV_6</v>
      </c>
      <c r="AJ46" s="48">
        <f>AJ20+AJ41</f>
        <v>9.73</v>
      </c>
      <c r="AK46" s="48" t="s">
        <v>1914</v>
      </c>
      <c r="AL46" s="10" t="str">
        <f t="shared" si="9"/>
        <v>CHINAAV_6</v>
      </c>
      <c r="AO46" s="10" t="str">
        <f t="shared" si="10"/>
        <v>FIJIAV_6</v>
      </c>
      <c r="AP46" s="51"/>
      <c r="AQ46" s="51"/>
      <c r="AR46" s="10" t="str">
        <f t="shared" si="11"/>
        <v>SUDANAV_6</v>
      </c>
      <c r="AS46" s="47">
        <v>11.5</v>
      </c>
      <c r="AT46" s="48" t="s">
        <v>1471</v>
      </c>
      <c r="AU46" s="10" t="str">
        <f t="shared" si="12"/>
        <v>INDONESIAAV_6</v>
      </c>
      <c r="AV46" s="48">
        <f>AV20+AV41</f>
        <v>15.870000000000001</v>
      </c>
      <c r="AW46" s="48" t="s">
        <v>1914</v>
      </c>
      <c r="AX46" s="10" t="str">
        <f t="shared" si="13"/>
        <v>SRI LANKAAV_6</v>
      </c>
      <c r="AY46" s="48">
        <f>AY20+AY41</f>
        <v>24.22</v>
      </c>
      <c r="AZ46" s="48" t="s">
        <v>1915</v>
      </c>
      <c r="BA46" s="10" t="str">
        <f t="shared" si="16"/>
        <v>YEMENAV_6</v>
      </c>
      <c r="BB46" s="48">
        <v>8.74</v>
      </c>
      <c r="BC46" s="48" t="s">
        <v>1916</v>
      </c>
      <c r="BD46" s="10" t="str">
        <f t="shared" si="17"/>
        <v>MOZAMBIQUEAV_6</v>
      </c>
      <c r="BE46" s="47">
        <v>3.7</v>
      </c>
      <c r="BF46" s="48" t="s">
        <v>1475</v>
      </c>
      <c r="BG46" s="93"/>
      <c r="BH46" s="49"/>
      <c r="BI46" s="149"/>
      <c r="BJ46" s="67"/>
      <c r="BK46" s="149"/>
      <c r="BL46" s="67"/>
      <c r="BM46" s="86" t="s">
        <v>1066</v>
      </c>
      <c r="BN46" s="55"/>
      <c r="BO46" s="105" t="s">
        <v>1923</v>
      </c>
      <c r="BP46" s="85"/>
      <c r="BQ46" s="157">
        <v>122.297487473074</v>
      </c>
      <c r="BR46" s="55" t="s">
        <v>1924</v>
      </c>
      <c r="BS46" s="49">
        <f>SUM(BS36,BS30,BS21)</f>
        <v>98.53</v>
      </c>
      <c r="BT46" s="130" t="s">
        <v>1888</v>
      </c>
      <c r="BU46" s="55" t="s">
        <v>1588</v>
      </c>
      <c r="BV46" s="55"/>
      <c r="BW46" s="105" t="s">
        <v>1066</v>
      </c>
      <c r="BX46" s="85"/>
      <c r="BY46" s="56"/>
      <c r="BZ46" s="60"/>
      <c r="CA46" s="143">
        <v>184.21</v>
      </c>
      <c r="CB46" s="55" t="s">
        <v>1925</v>
      </c>
      <c r="CC46" s="49">
        <f>SUM(CC30,CC21)</f>
        <v>58.5</v>
      </c>
      <c r="CD46" s="130" t="s">
        <v>1926</v>
      </c>
      <c r="CE46" s="93"/>
      <c r="CF46" s="49"/>
      <c r="CG46" s="49">
        <f>SUM(CG41,CG20)</f>
        <v>71.53</v>
      </c>
      <c r="CH46" s="49">
        <v>2004</v>
      </c>
      <c r="CI46" s="154">
        <v>3.9604452748158301</v>
      </c>
      <c r="CJ46" s="55" t="s">
        <v>1897</v>
      </c>
      <c r="CK46" s="85"/>
      <c r="CL46" s="84"/>
      <c r="CM46" s="105" t="s">
        <v>1066</v>
      </c>
      <c r="CN46" s="85"/>
      <c r="CO46" s="70"/>
      <c r="CP46" s="70"/>
      <c r="CQ46" s="67"/>
    </row>
    <row r="47" spans="1:95">
      <c r="E47" s="31" t="str">
        <f t="shared" si="0"/>
        <v>INDIA</v>
      </c>
      <c r="H47" s="31" t="str">
        <f t="shared" si="14"/>
        <v>NEPAL</v>
      </c>
      <c r="K47" s="31" t="str">
        <f t="shared" si="1"/>
        <v>BANGLADESH</v>
      </c>
      <c r="N47" s="10" t="str">
        <f t="shared" si="15"/>
        <v>JAPAN</v>
      </c>
      <c r="Q47" s="10" t="str">
        <f t="shared" si="2"/>
        <v>AFGHANISTAN</v>
      </c>
      <c r="T47" s="47" t="str">
        <f t="shared" si="3"/>
        <v>ETHIOPIA</v>
      </c>
      <c r="W47" s="47" t="str">
        <f t="shared" si="4"/>
        <v>NICARAGUA</v>
      </c>
      <c r="Z47" s="10" t="str">
        <f t="shared" si="5"/>
        <v>GHANA</v>
      </c>
      <c r="AC47" s="10" t="str">
        <f t="shared" si="6"/>
        <v>CAMBODIA</v>
      </c>
      <c r="AD47" s="48"/>
      <c r="AF47" s="10" t="str">
        <f t="shared" si="7"/>
        <v>THAILAND</v>
      </c>
      <c r="AG47" s="48"/>
      <c r="AI47" s="10" t="str">
        <f t="shared" si="8"/>
        <v>KENYA</v>
      </c>
      <c r="AJ47" s="48"/>
      <c r="AL47" s="10" t="str">
        <f t="shared" si="9"/>
        <v>CHINA</v>
      </c>
      <c r="AO47" s="10" t="str">
        <f t="shared" si="10"/>
        <v>FIJI</v>
      </c>
      <c r="AP47" s="51"/>
      <c r="AQ47" s="51"/>
      <c r="AR47" s="10" t="str">
        <f t="shared" si="11"/>
        <v>SUDAN</v>
      </c>
      <c r="AU47" s="10" t="str">
        <f t="shared" si="12"/>
        <v>INDONESIA</v>
      </c>
      <c r="AV47" s="48"/>
      <c r="AW47" s="48"/>
      <c r="AX47" s="10" t="str">
        <f t="shared" si="13"/>
        <v>SRI LANKA</v>
      </c>
      <c r="AY47" s="48"/>
      <c r="AZ47" s="48"/>
      <c r="BA47" s="10" t="str">
        <f t="shared" si="16"/>
        <v>YEMEN</v>
      </c>
      <c r="BB47" s="48"/>
      <c r="BC47" s="48"/>
      <c r="BD47" s="10" t="str">
        <f t="shared" si="17"/>
        <v>MOZAMBIQUE</v>
      </c>
      <c r="BG47" s="51"/>
      <c r="BH47" s="49"/>
      <c r="BI47" s="67"/>
      <c r="BJ47" s="67"/>
      <c r="BK47" s="67"/>
      <c r="BL47" s="67"/>
      <c r="BM47" s="55"/>
      <c r="BN47" s="55"/>
      <c r="BO47" s="87"/>
      <c r="BP47" s="85"/>
      <c r="BQ47" s="83"/>
      <c r="BR47" s="83"/>
      <c r="BS47" s="49"/>
      <c r="BT47" s="130"/>
      <c r="BU47" s="55"/>
      <c r="BV47" s="55"/>
      <c r="BW47" s="87"/>
      <c r="BX47" s="85"/>
      <c r="BY47" s="56"/>
      <c r="BZ47" s="60"/>
      <c r="CA47" s="116"/>
      <c r="CB47" s="106"/>
      <c r="CC47" s="49"/>
      <c r="CD47" s="59"/>
      <c r="CE47" s="49"/>
      <c r="CF47" s="49"/>
      <c r="CG47" s="49"/>
      <c r="CH47" s="49"/>
      <c r="CI47" s="91"/>
      <c r="CJ47" s="83"/>
      <c r="CK47" s="85"/>
      <c r="CL47" s="84"/>
      <c r="CM47" s="87"/>
      <c r="CN47" s="85"/>
      <c r="CO47" s="70"/>
      <c r="CP47" s="70"/>
      <c r="CQ47" s="67"/>
    </row>
    <row r="48" spans="1:95" ht="120">
      <c r="A48" s="47" t="s">
        <v>1927</v>
      </c>
      <c r="B48" s="31" t="s">
        <v>1928</v>
      </c>
      <c r="D48" s="10" t="s">
        <v>138</v>
      </c>
      <c r="E48" s="31" t="str">
        <f t="shared" si="0"/>
        <v>INDIAAP_3</v>
      </c>
      <c r="F48" s="156">
        <f>F27/F18</f>
        <v>6.8362255521358578E-2</v>
      </c>
      <c r="G48" s="156"/>
      <c r="H48" s="31" t="str">
        <f t="shared" si="14"/>
        <v>NEPALAP_3</v>
      </c>
      <c r="I48" s="156">
        <f>I27/I18</f>
        <v>1.0520059435364042</v>
      </c>
      <c r="J48" s="156"/>
      <c r="K48" s="31" t="str">
        <f t="shared" si="1"/>
        <v>BANGLADESHAP_3</v>
      </c>
      <c r="L48" s="156">
        <f>L27/L18</f>
        <v>0.50181892804507211</v>
      </c>
      <c r="M48" s="156">
        <f>M27/M18</f>
        <v>1</v>
      </c>
      <c r="N48" s="10" t="str">
        <f t="shared" si="15"/>
        <v>JAPANAP_3</v>
      </c>
      <c r="O48" s="156">
        <f>O27/O18</f>
        <v>1.8375443649269796</v>
      </c>
      <c r="P48" s="156"/>
      <c r="Q48" s="10" t="str">
        <f t="shared" si="2"/>
        <v>AFGHANISTANAP_3</v>
      </c>
      <c r="R48" s="156">
        <f>R27/R18</f>
        <v>2.5006520794087814</v>
      </c>
      <c r="T48" s="47" t="str">
        <f t="shared" si="3"/>
        <v>ETHIOPIAAP_3</v>
      </c>
      <c r="U48" s="156">
        <f>U27/U18</f>
        <v>9.3443308550185868</v>
      </c>
      <c r="W48" s="47" t="str">
        <f t="shared" si="4"/>
        <v>NICARAGUAAP_3</v>
      </c>
      <c r="X48" s="145">
        <v>2.87</v>
      </c>
      <c r="Y48" s="47" t="s">
        <v>1466</v>
      </c>
      <c r="Z48" s="10" t="str">
        <f t="shared" si="5"/>
        <v>GHANAAP_3</v>
      </c>
      <c r="AA48" s="48">
        <v>12.3</v>
      </c>
      <c r="AB48" s="48" t="s">
        <v>1929</v>
      </c>
      <c r="AC48" s="10" t="str">
        <f t="shared" si="6"/>
        <v>CAMBODIAAP_3</v>
      </c>
      <c r="AD48" s="48" t="s">
        <v>1930</v>
      </c>
      <c r="AF48" s="10" t="str">
        <f t="shared" si="7"/>
        <v>THAILANDAP_3</v>
      </c>
      <c r="AG48" s="48">
        <v>5.07</v>
      </c>
      <c r="AI48" s="10" t="str">
        <f t="shared" si="8"/>
        <v>KENYAAP_3</v>
      </c>
      <c r="AJ48" s="48">
        <v>4.3600000000000003</v>
      </c>
      <c r="AL48" s="10" t="str">
        <f t="shared" si="9"/>
        <v>CHINAAP_3</v>
      </c>
      <c r="AM48" s="156">
        <f>AM27/AM18</f>
        <v>1.0381333509052939</v>
      </c>
      <c r="AO48" s="10" t="str">
        <f t="shared" si="10"/>
        <v>FIJIAP_3</v>
      </c>
      <c r="AP48" s="156">
        <f>AP27/AP18</f>
        <v>5.260752688172043</v>
      </c>
      <c r="AQ48" s="51"/>
      <c r="AR48" s="10" t="str">
        <f t="shared" si="11"/>
        <v>SUDANAP_3</v>
      </c>
      <c r="AS48" s="47">
        <f>32439/10813</f>
        <v>3</v>
      </c>
      <c r="AU48" s="10" t="str">
        <f t="shared" si="12"/>
        <v>INDONESIAAP_3</v>
      </c>
      <c r="AV48" s="48">
        <v>4.3600000000000003</v>
      </c>
      <c r="AW48" s="48" t="s">
        <v>1931</v>
      </c>
      <c r="AX48" s="10" t="str">
        <f t="shared" si="13"/>
        <v>SRI LANKAAP_3</v>
      </c>
      <c r="AY48" s="48">
        <v>3.06</v>
      </c>
      <c r="AZ48" s="48" t="s">
        <v>1932</v>
      </c>
      <c r="BA48" s="10" t="str">
        <f t="shared" si="16"/>
        <v>YEMENAP_3</v>
      </c>
      <c r="BB48" s="48">
        <v>2.57</v>
      </c>
      <c r="BC48" s="48" t="s">
        <v>1933</v>
      </c>
      <c r="BD48" s="10" t="str">
        <f t="shared" si="17"/>
        <v>MOZAMBIQUEAP_3</v>
      </c>
      <c r="BE48" s="47">
        <v>11.3</v>
      </c>
      <c r="BF48" s="48" t="s">
        <v>1475</v>
      </c>
      <c r="BG48" s="51" t="s">
        <v>1934</v>
      </c>
      <c r="BH48" s="49" t="s">
        <v>1935</v>
      </c>
      <c r="BI48" s="158" t="s">
        <v>1936</v>
      </c>
      <c r="BJ48" s="67" t="s">
        <v>1937</v>
      </c>
      <c r="BK48" s="158" t="s">
        <v>1938</v>
      </c>
      <c r="BL48" s="67" t="s">
        <v>1939</v>
      </c>
      <c r="BM48" s="55" t="s">
        <v>1940</v>
      </c>
      <c r="BN48" s="55"/>
      <c r="BO48" s="97" t="s">
        <v>1941</v>
      </c>
      <c r="BP48" s="57" t="s">
        <v>1942</v>
      </c>
      <c r="BQ48" s="88">
        <v>2.62</v>
      </c>
      <c r="BR48" s="83"/>
      <c r="BS48" s="159">
        <f>BS28/BS19</f>
        <v>1.7824447259327498</v>
      </c>
      <c r="BT48" s="130" t="s">
        <v>1888</v>
      </c>
      <c r="BU48" s="55">
        <v>2.36</v>
      </c>
      <c r="BV48" s="55"/>
      <c r="BW48" s="97" t="s">
        <v>1943</v>
      </c>
      <c r="BX48" s="65" t="s">
        <v>1944</v>
      </c>
      <c r="BY48" s="56">
        <v>1.56</v>
      </c>
      <c r="BZ48" s="60"/>
      <c r="CA48" s="123">
        <v>3.5</v>
      </c>
      <c r="CB48" s="55" t="s">
        <v>1945</v>
      </c>
      <c r="CC48" s="49">
        <v>2.2999999999999998</v>
      </c>
      <c r="CD48" s="59" t="s">
        <v>1519</v>
      </c>
      <c r="CE48" s="49" t="s">
        <v>1946</v>
      </c>
      <c r="CF48" s="49" t="s">
        <v>1935</v>
      </c>
      <c r="CG48" s="49">
        <v>3.7</v>
      </c>
      <c r="CH48" s="49" t="s">
        <v>1708</v>
      </c>
      <c r="CI48" s="154">
        <f>3085/1039</f>
        <v>2.9692011549566892</v>
      </c>
      <c r="CJ48" s="83"/>
      <c r="CK48" s="160" t="s">
        <v>1947</v>
      </c>
      <c r="CL48" s="60" t="s">
        <v>1948</v>
      </c>
      <c r="CM48" s="97">
        <v>1.33</v>
      </c>
      <c r="CN48" s="85"/>
      <c r="CO48" s="51" t="s">
        <v>1949</v>
      </c>
      <c r="CP48" s="51" t="s">
        <v>1950</v>
      </c>
      <c r="CQ48" s="67"/>
    </row>
    <row r="49" spans="1:95">
      <c r="E49" s="31" t="str">
        <f t="shared" si="0"/>
        <v>INDIA</v>
      </c>
      <c r="H49" s="31" t="str">
        <f t="shared" si="14"/>
        <v>NEPAL</v>
      </c>
      <c r="K49" s="31" t="str">
        <f t="shared" si="1"/>
        <v>BANGLADESH</v>
      </c>
      <c r="N49" s="10" t="str">
        <f t="shared" si="15"/>
        <v>JAPAN</v>
      </c>
      <c r="Q49" s="10" t="str">
        <f t="shared" si="2"/>
        <v>AFGHANISTAN</v>
      </c>
      <c r="T49" s="47" t="str">
        <f t="shared" si="3"/>
        <v>ETHIOPIA</v>
      </c>
      <c r="W49" s="47" t="str">
        <f t="shared" si="4"/>
        <v>NICARAGUA</v>
      </c>
      <c r="Z49" s="10" t="str">
        <f t="shared" si="5"/>
        <v>GHANA</v>
      </c>
      <c r="AC49" s="10" t="str">
        <f t="shared" si="6"/>
        <v>CAMBODIA</v>
      </c>
      <c r="AD49" s="48"/>
      <c r="AF49" s="10" t="str">
        <f t="shared" si="7"/>
        <v>THAILAND</v>
      </c>
      <c r="AG49" s="48"/>
      <c r="AI49" s="10" t="str">
        <f t="shared" si="8"/>
        <v>KENYA</v>
      </c>
      <c r="AJ49" s="48"/>
      <c r="AL49" s="10" t="str">
        <f t="shared" si="9"/>
        <v>CHINA</v>
      </c>
      <c r="AO49" s="10" t="str">
        <f t="shared" si="10"/>
        <v>FIJI</v>
      </c>
      <c r="AP49" s="51"/>
      <c r="AQ49" s="51"/>
      <c r="AR49" s="10" t="str">
        <f t="shared" si="11"/>
        <v>SUDAN</v>
      </c>
      <c r="AU49" s="10" t="str">
        <f t="shared" si="12"/>
        <v>INDONESIA</v>
      </c>
      <c r="AV49" s="48"/>
      <c r="AW49" s="48"/>
      <c r="AX49" s="10" t="str">
        <f t="shared" si="13"/>
        <v>SRI LANKA</v>
      </c>
      <c r="AY49" s="48"/>
      <c r="AZ49" s="48"/>
      <c r="BA49" s="10" t="str">
        <f t="shared" si="16"/>
        <v>YEMEN</v>
      </c>
      <c r="BB49" s="48"/>
      <c r="BC49" s="48"/>
      <c r="BD49" s="10" t="str">
        <f t="shared" si="17"/>
        <v>MOZAMBIQUE</v>
      </c>
      <c r="BG49" s="49"/>
      <c r="BH49" s="49"/>
      <c r="BI49" s="67"/>
      <c r="BJ49" s="67"/>
      <c r="BK49" s="67"/>
      <c r="BL49" s="67"/>
      <c r="BM49" s="55"/>
      <c r="BN49" s="55"/>
      <c r="BO49" s="87"/>
      <c r="BP49" s="85"/>
      <c r="BQ49" s="88"/>
      <c r="BR49" s="83"/>
      <c r="BS49" s="49"/>
      <c r="BT49" s="59"/>
      <c r="BU49" s="55"/>
      <c r="BV49" s="55"/>
      <c r="BW49" s="87"/>
      <c r="BX49" s="85"/>
      <c r="BY49" s="56"/>
      <c r="BZ49" s="60"/>
      <c r="CA49" s="116"/>
      <c r="CB49" s="106"/>
      <c r="CC49" s="49"/>
      <c r="CD49" s="59"/>
      <c r="CE49" s="49"/>
      <c r="CF49" s="49"/>
      <c r="CG49" s="49"/>
      <c r="CH49" s="49"/>
      <c r="CI49" s="91"/>
      <c r="CJ49" s="83"/>
      <c r="CK49" s="85"/>
      <c r="CL49" s="84"/>
      <c r="CM49" s="87"/>
      <c r="CN49" s="85"/>
      <c r="CO49" s="70"/>
      <c r="CP49" s="70"/>
      <c r="CQ49" s="67"/>
    </row>
    <row r="50" spans="1:95" ht="375">
      <c r="A50" s="47" t="s">
        <v>1951</v>
      </c>
      <c r="B50" s="31" t="s">
        <v>1952</v>
      </c>
      <c r="C50" s="10" t="s">
        <v>1953</v>
      </c>
      <c r="E50" s="31" t="str">
        <f t="shared" si="0"/>
        <v>INDIA</v>
      </c>
      <c r="F50" s="48">
        <v>335</v>
      </c>
      <c r="G50" s="48" t="s">
        <v>1954</v>
      </c>
      <c r="H50" s="31" t="str">
        <f t="shared" si="14"/>
        <v>NEPAL</v>
      </c>
      <c r="I50" s="48">
        <v>18</v>
      </c>
      <c r="J50" s="48" t="s">
        <v>1492</v>
      </c>
      <c r="K50" s="31" t="str">
        <f t="shared" si="1"/>
        <v>BANGLADESH</v>
      </c>
      <c r="L50" s="48">
        <v>63</v>
      </c>
      <c r="M50" s="48" t="s">
        <v>1714</v>
      </c>
      <c r="N50" s="10" t="str">
        <f t="shared" si="15"/>
        <v>JAPAN</v>
      </c>
      <c r="O50" s="48" t="s">
        <v>1955</v>
      </c>
      <c r="P50" s="47" t="s">
        <v>816</v>
      </c>
      <c r="Q50" s="10" t="str">
        <f t="shared" si="2"/>
        <v>AFGHANISTAN</v>
      </c>
      <c r="R50" s="48">
        <v>8</v>
      </c>
      <c r="S50" s="47" t="s">
        <v>1956</v>
      </c>
      <c r="T50" s="47" t="str">
        <f t="shared" si="3"/>
        <v>ETHIOPIA</v>
      </c>
      <c r="U50" s="48">
        <v>8</v>
      </c>
      <c r="V50" s="47" t="s">
        <v>1572</v>
      </c>
      <c r="W50" s="47" t="str">
        <f t="shared" si="4"/>
        <v>NICARAGUA</v>
      </c>
      <c r="X50" s="10">
        <v>8</v>
      </c>
      <c r="Y50" s="31" t="s">
        <v>1957</v>
      </c>
      <c r="Z50" s="10" t="str">
        <f t="shared" si="5"/>
        <v>GHANA</v>
      </c>
      <c r="AA50" s="48">
        <v>4</v>
      </c>
      <c r="AB50" s="10" t="s">
        <v>824</v>
      </c>
      <c r="AC50" s="10" t="str">
        <f t="shared" si="6"/>
        <v>CAMBODIA</v>
      </c>
      <c r="AD50" s="48">
        <v>2</v>
      </c>
      <c r="AE50" s="47" t="s">
        <v>1883</v>
      </c>
      <c r="AF50" s="10" t="str">
        <f t="shared" si="7"/>
        <v>THAILAND</v>
      </c>
      <c r="AG50" s="48" t="s">
        <v>1958</v>
      </c>
      <c r="AH50" s="48" t="s">
        <v>1959</v>
      </c>
      <c r="AI50" s="10" t="str">
        <f t="shared" si="8"/>
        <v>KENYA</v>
      </c>
      <c r="AJ50" s="48">
        <v>4</v>
      </c>
      <c r="AK50" s="48" t="s">
        <v>1960</v>
      </c>
      <c r="AL50" s="10" t="str">
        <f t="shared" si="9"/>
        <v>CHINA</v>
      </c>
      <c r="AM50" s="48">
        <v>168</v>
      </c>
      <c r="AN50" s="48" t="s">
        <v>1961</v>
      </c>
      <c r="AO50" s="10" t="str">
        <f t="shared" si="10"/>
        <v>FIJI</v>
      </c>
      <c r="AP50" s="51">
        <v>1</v>
      </c>
      <c r="AQ50" s="51" t="s">
        <v>1962</v>
      </c>
      <c r="AR50" s="10" t="str">
        <f t="shared" si="11"/>
        <v>SUDAN</v>
      </c>
      <c r="AS50" s="47">
        <v>31</v>
      </c>
      <c r="AT50" s="48" t="s">
        <v>834</v>
      </c>
      <c r="AU50" s="10" t="str">
        <f t="shared" si="12"/>
        <v>INDONESIA</v>
      </c>
      <c r="AV50" s="48" t="s">
        <v>1963</v>
      </c>
      <c r="AW50" s="48" t="s">
        <v>1964</v>
      </c>
      <c r="AX50" s="10" t="str">
        <f t="shared" si="13"/>
        <v>SRI LANKA</v>
      </c>
      <c r="AY50" s="48">
        <v>6</v>
      </c>
      <c r="AZ50" s="48" t="s">
        <v>1965</v>
      </c>
      <c r="BA50" s="10" t="str">
        <f t="shared" si="16"/>
        <v>YEMEN</v>
      </c>
      <c r="BB50" s="48" t="s">
        <v>1966</v>
      </c>
      <c r="BC50" s="48" t="s">
        <v>1967</v>
      </c>
      <c r="BD50" s="10" t="str">
        <f t="shared" si="17"/>
        <v>MOZAMBIQUE</v>
      </c>
      <c r="BE50" s="48" t="s">
        <v>1968</v>
      </c>
      <c r="BF50" s="48" t="s">
        <v>1969</v>
      </c>
      <c r="BG50" s="49" t="s">
        <v>1054</v>
      </c>
      <c r="BH50" s="49"/>
      <c r="BI50" s="67">
        <v>185</v>
      </c>
      <c r="BJ50" s="67" t="s">
        <v>1970</v>
      </c>
      <c r="BK50" s="67">
        <v>24</v>
      </c>
      <c r="BL50" s="67" t="s">
        <v>1971</v>
      </c>
      <c r="BM50" s="55" t="s">
        <v>1972</v>
      </c>
      <c r="BN50" s="55"/>
      <c r="BO50" s="87">
        <v>26</v>
      </c>
      <c r="BP50" s="65" t="s">
        <v>1973</v>
      </c>
      <c r="BQ50" s="88"/>
      <c r="BR50" s="83"/>
      <c r="BS50" s="49">
        <v>4</v>
      </c>
      <c r="BT50" s="59" t="s">
        <v>1974</v>
      </c>
      <c r="BU50" s="55">
        <v>4</v>
      </c>
      <c r="BV50" s="55"/>
      <c r="BW50" s="87">
        <v>79</v>
      </c>
      <c r="BX50" s="65" t="s">
        <v>1975</v>
      </c>
      <c r="BY50" s="56" t="s">
        <v>1976</v>
      </c>
      <c r="BZ50" s="60" t="s">
        <v>1977</v>
      </c>
      <c r="CA50" s="116">
        <v>4</v>
      </c>
      <c r="CB50" s="74"/>
      <c r="CC50" s="49">
        <v>2</v>
      </c>
      <c r="CD50" s="59" t="s">
        <v>1978</v>
      </c>
      <c r="CE50" s="49">
        <v>30</v>
      </c>
      <c r="CF50" s="49" t="s">
        <v>1979</v>
      </c>
      <c r="CG50" s="49">
        <v>38</v>
      </c>
      <c r="CH50" s="49" t="s">
        <v>1980</v>
      </c>
      <c r="CI50" s="91">
        <v>4</v>
      </c>
      <c r="CJ50" s="55" t="s">
        <v>1981</v>
      </c>
      <c r="CK50" s="85">
        <v>8</v>
      </c>
      <c r="CL50" s="56" t="s">
        <v>1982</v>
      </c>
      <c r="CM50" s="81">
        <v>29</v>
      </c>
      <c r="CN50" s="65" t="s">
        <v>1983</v>
      </c>
      <c r="CO50" s="51" t="s">
        <v>1984</v>
      </c>
      <c r="CP50" s="51" t="s">
        <v>1985</v>
      </c>
      <c r="CQ50" s="67"/>
    </row>
    <row r="51" spans="1:95" ht="120">
      <c r="B51" s="31" t="s">
        <v>1986</v>
      </c>
      <c r="C51" s="10" t="s">
        <v>1987</v>
      </c>
      <c r="E51" s="31" t="str">
        <f t="shared" si="0"/>
        <v>INDIA</v>
      </c>
      <c r="F51" s="48">
        <v>41569</v>
      </c>
      <c r="G51" s="48" t="s">
        <v>1988</v>
      </c>
      <c r="H51" s="31" t="str">
        <f t="shared" si="14"/>
        <v>NEPAL</v>
      </c>
      <c r="I51" s="48">
        <v>1240</v>
      </c>
      <c r="J51" s="48" t="s">
        <v>1989</v>
      </c>
      <c r="K51" s="31" t="str">
        <f t="shared" si="1"/>
        <v>BANGLADESH</v>
      </c>
      <c r="L51" s="48">
        <v>5712</v>
      </c>
      <c r="M51" s="48" t="s">
        <v>1990</v>
      </c>
      <c r="N51" s="10" t="str">
        <f t="shared" si="15"/>
        <v>JAPAN</v>
      </c>
      <c r="Q51" s="10" t="str">
        <f t="shared" si="2"/>
        <v>AFGHANISTAN</v>
      </c>
      <c r="T51" s="47" t="str">
        <f t="shared" si="3"/>
        <v>ETHIOPIA</v>
      </c>
      <c r="U51" s="48">
        <v>997</v>
      </c>
      <c r="V51" s="47" t="s">
        <v>1991</v>
      </c>
      <c r="W51" s="47" t="str">
        <f t="shared" si="4"/>
        <v>NICARAGUA</v>
      </c>
      <c r="X51" s="47" t="s">
        <v>1090</v>
      </c>
      <c r="Z51" s="10" t="str">
        <f t="shared" si="5"/>
        <v>GHANA</v>
      </c>
      <c r="AA51" s="48" t="s">
        <v>1094</v>
      </c>
      <c r="AB51" s="10"/>
      <c r="AC51" s="10" t="str">
        <f t="shared" si="6"/>
        <v>CAMBODIA</v>
      </c>
      <c r="AD51" s="48"/>
      <c r="AF51" s="10" t="str">
        <f t="shared" si="7"/>
        <v>THAILAND</v>
      </c>
      <c r="AG51" s="48">
        <v>2485</v>
      </c>
      <c r="AH51" s="47" t="s">
        <v>1992</v>
      </c>
      <c r="AI51" s="10" t="str">
        <f t="shared" si="8"/>
        <v>KENYA</v>
      </c>
      <c r="AJ51" s="48"/>
      <c r="AL51" s="10" t="str">
        <f t="shared" si="9"/>
        <v>CHINA</v>
      </c>
      <c r="AM51" s="48">
        <v>126000</v>
      </c>
      <c r="AN51" s="48" t="s">
        <v>1577</v>
      </c>
      <c r="AO51" s="10" t="str">
        <f t="shared" si="10"/>
        <v>FIJI</v>
      </c>
      <c r="AR51" s="10" t="str">
        <f t="shared" si="11"/>
        <v>SUDAN</v>
      </c>
      <c r="AS51" s="119">
        <v>5000</v>
      </c>
      <c r="AT51" s="48" t="s">
        <v>834</v>
      </c>
      <c r="AU51" s="10" t="str">
        <f t="shared" si="12"/>
        <v>INDONESIA</v>
      </c>
      <c r="AV51" s="48"/>
      <c r="AW51" s="48"/>
      <c r="AX51" s="10" t="str">
        <f t="shared" si="13"/>
        <v>SRI LANKA</v>
      </c>
      <c r="AY51" s="48">
        <v>1111</v>
      </c>
      <c r="AZ51" s="48" t="s">
        <v>1993</v>
      </c>
      <c r="BA51" s="10" t="str">
        <f t="shared" si="16"/>
        <v>YEMEN</v>
      </c>
      <c r="BB51" s="48">
        <v>660</v>
      </c>
      <c r="BC51" s="47" t="s">
        <v>772</v>
      </c>
      <c r="BD51" s="10" t="str">
        <f t="shared" si="17"/>
        <v>MOZAMBIQUE</v>
      </c>
      <c r="BE51" s="48" t="s">
        <v>1994</v>
      </c>
      <c r="BF51" s="48" t="s">
        <v>1995</v>
      </c>
      <c r="BG51" s="49" t="s">
        <v>1054</v>
      </c>
      <c r="BH51" s="49"/>
      <c r="BI51" s="67">
        <v>16876</v>
      </c>
      <c r="BJ51" s="67" t="s">
        <v>1970</v>
      </c>
      <c r="BK51" s="70" t="s">
        <v>1054</v>
      </c>
      <c r="BL51" s="67"/>
      <c r="BM51" s="55" t="s">
        <v>1996</v>
      </c>
      <c r="BN51" s="55"/>
      <c r="BO51" s="56">
        <v>6392</v>
      </c>
      <c r="BP51" s="65" t="s">
        <v>1997</v>
      </c>
      <c r="BQ51" s="88">
        <v>7492</v>
      </c>
      <c r="BR51" s="55" t="s">
        <v>1998</v>
      </c>
      <c r="BS51" s="49" t="s">
        <v>1999</v>
      </c>
      <c r="BT51" s="59" t="s">
        <v>2000</v>
      </c>
      <c r="BU51" s="55"/>
      <c r="BV51" s="55"/>
      <c r="BW51" s="56" t="s">
        <v>2001</v>
      </c>
      <c r="BX51" s="77" t="s">
        <v>2002</v>
      </c>
      <c r="BY51" s="161">
        <v>1300</v>
      </c>
      <c r="BZ51" s="60" t="s">
        <v>1977</v>
      </c>
      <c r="CA51" s="141" t="s">
        <v>2003</v>
      </c>
      <c r="CB51" s="74" t="s">
        <v>2004</v>
      </c>
      <c r="CC51" s="49">
        <v>203</v>
      </c>
      <c r="CD51" s="59" t="s">
        <v>2005</v>
      </c>
      <c r="CE51" s="49">
        <v>2665</v>
      </c>
      <c r="CF51" s="49" t="s">
        <v>2006</v>
      </c>
      <c r="CG51" s="49">
        <v>2000</v>
      </c>
      <c r="CH51" s="49" t="s">
        <v>2007</v>
      </c>
      <c r="CI51" s="64" t="s">
        <v>2008</v>
      </c>
      <c r="CJ51" s="55" t="s">
        <v>2009</v>
      </c>
      <c r="CK51" s="73" t="s">
        <v>2010</v>
      </c>
      <c r="CL51" s="162" t="s">
        <v>2011</v>
      </c>
      <c r="CM51" s="81" t="s">
        <v>2012</v>
      </c>
      <c r="CN51" s="71" t="s">
        <v>2013</v>
      </c>
      <c r="CO51" s="51" t="s">
        <v>1054</v>
      </c>
      <c r="CP51" s="51"/>
      <c r="CQ51" s="67"/>
    </row>
    <row r="52" spans="1:95" ht="135">
      <c r="B52" s="31" t="s">
        <v>2014</v>
      </c>
      <c r="C52" s="10" t="s">
        <v>2015</v>
      </c>
      <c r="E52" s="31" t="str">
        <f t="shared" si="0"/>
        <v>INDIA</v>
      </c>
      <c r="H52" s="31" t="str">
        <f t="shared" si="14"/>
        <v>NEPAL</v>
      </c>
      <c r="K52" s="31" t="str">
        <f t="shared" si="1"/>
        <v>BANGLADESH</v>
      </c>
      <c r="L52" s="48" t="s">
        <v>2016</v>
      </c>
      <c r="N52" s="10" t="str">
        <f t="shared" si="15"/>
        <v>JAPAN</v>
      </c>
      <c r="O52" s="48">
        <v>7501</v>
      </c>
      <c r="P52" s="47" t="s">
        <v>2017</v>
      </c>
      <c r="Q52" s="10" t="str">
        <f t="shared" si="2"/>
        <v>AFGHANISTAN</v>
      </c>
      <c r="R52" s="48">
        <v>800</v>
      </c>
      <c r="S52" s="47" t="s">
        <v>2018</v>
      </c>
      <c r="T52" s="47" t="str">
        <f t="shared" si="3"/>
        <v>ETHIOPIA</v>
      </c>
      <c r="U52" s="48">
        <v>330</v>
      </c>
      <c r="V52" s="47" t="s">
        <v>2019</v>
      </c>
      <c r="W52" s="47" t="str">
        <f t="shared" si="4"/>
        <v>NICARAGUA</v>
      </c>
      <c r="X52" s="47" t="s">
        <v>1090</v>
      </c>
      <c r="Z52" s="10" t="str">
        <f t="shared" si="5"/>
        <v>GHANA</v>
      </c>
      <c r="AA52" s="48">
        <v>230</v>
      </c>
      <c r="AB52" s="10" t="s">
        <v>2020</v>
      </c>
      <c r="AC52" s="10" t="str">
        <f t="shared" si="6"/>
        <v>CAMBODIA</v>
      </c>
      <c r="AD52" s="48">
        <v>290</v>
      </c>
      <c r="AE52" s="47" t="s">
        <v>1883</v>
      </c>
      <c r="AF52" s="10" t="str">
        <f t="shared" si="7"/>
        <v>THAILAND</v>
      </c>
      <c r="AG52" s="48" t="s">
        <v>2021</v>
      </c>
      <c r="AH52" s="48" t="s">
        <v>2022</v>
      </c>
      <c r="AI52" s="10" t="str">
        <f t="shared" si="8"/>
        <v>KENYA</v>
      </c>
      <c r="AJ52" s="48">
        <v>254</v>
      </c>
      <c r="AK52" s="48" t="s">
        <v>1960</v>
      </c>
      <c r="AL52" s="10" t="str">
        <f t="shared" si="9"/>
        <v>CHINA</v>
      </c>
      <c r="AM52" s="48">
        <v>98000</v>
      </c>
      <c r="AN52" s="48" t="s">
        <v>1577</v>
      </c>
      <c r="AO52" s="10" t="str">
        <f t="shared" si="10"/>
        <v>FIJI</v>
      </c>
      <c r="AP52" s="51">
        <v>69</v>
      </c>
      <c r="AQ52" s="51" t="s">
        <v>2023</v>
      </c>
      <c r="AR52" s="10" t="str">
        <f t="shared" si="11"/>
        <v>SUDAN</v>
      </c>
      <c r="AS52" s="47">
        <v>2749</v>
      </c>
      <c r="AT52" s="48" t="s">
        <v>834</v>
      </c>
      <c r="AU52" s="10" t="str">
        <f t="shared" si="12"/>
        <v>INDONESIA</v>
      </c>
      <c r="AV52" s="48">
        <v>5500</v>
      </c>
      <c r="AW52" s="48" t="s">
        <v>2024</v>
      </c>
      <c r="AX52" s="10" t="str">
        <f t="shared" si="13"/>
        <v>SRI LANKA</v>
      </c>
      <c r="AY52" s="48"/>
      <c r="AZ52" s="48"/>
      <c r="BA52" s="10" t="str">
        <f t="shared" si="16"/>
        <v>YEMEN</v>
      </c>
      <c r="BB52" s="47">
        <v>1124</v>
      </c>
      <c r="BC52" s="163" t="s">
        <v>2025</v>
      </c>
      <c r="BD52" s="10" t="str">
        <f t="shared" si="17"/>
        <v>MOZAMBIQUE</v>
      </c>
      <c r="BE52" s="47">
        <v>233</v>
      </c>
      <c r="BF52" s="48" t="s">
        <v>1550</v>
      </c>
      <c r="BG52" s="49" t="s">
        <v>2026</v>
      </c>
      <c r="BH52" s="49" t="s">
        <v>2027</v>
      </c>
      <c r="BI52" s="67">
        <v>11881</v>
      </c>
      <c r="BJ52" s="67" t="s">
        <v>1970</v>
      </c>
      <c r="BK52" s="67" t="s">
        <v>2028</v>
      </c>
      <c r="BL52" s="67" t="s">
        <v>2029</v>
      </c>
      <c r="BM52" s="55" t="s">
        <v>2030</v>
      </c>
      <c r="BN52" s="55"/>
      <c r="BO52" s="105" t="s">
        <v>1923</v>
      </c>
      <c r="BP52" s="107"/>
      <c r="BQ52" s="88">
        <v>3526</v>
      </c>
      <c r="BR52" s="55" t="s">
        <v>1998</v>
      </c>
      <c r="BS52" s="49">
        <v>1148</v>
      </c>
      <c r="BT52" s="59" t="s">
        <v>2031</v>
      </c>
      <c r="BU52" s="55" t="s">
        <v>2032</v>
      </c>
      <c r="BV52" s="55"/>
      <c r="BW52" s="87">
        <f>5626+5608</f>
        <v>11234</v>
      </c>
      <c r="BX52" s="65" t="s">
        <v>2033</v>
      </c>
      <c r="BY52" s="56" t="s">
        <v>2034</v>
      </c>
      <c r="BZ52" s="60" t="s">
        <v>2035</v>
      </c>
      <c r="CA52" s="141" t="s">
        <v>2036</v>
      </c>
      <c r="CB52" s="74" t="s">
        <v>2037</v>
      </c>
      <c r="CC52" s="49" t="s">
        <v>2038</v>
      </c>
      <c r="CD52" s="59" t="s">
        <v>2039</v>
      </c>
      <c r="CE52" s="49">
        <v>1165</v>
      </c>
      <c r="CF52" s="49" t="s">
        <v>2006</v>
      </c>
      <c r="CG52" s="49">
        <v>1732</v>
      </c>
      <c r="CH52" s="49" t="s">
        <v>2040</v>
      </c>
      <c r="CI52" s="91">
        <v>140</v>
      </c>
      <c r="CJ52" s="55" t="s">
        <v>1565</v>
      </c>
      <c r="CK52" s="85">
        <v>1309</v>
      </c>
      <c r="CL52" s="60" t="s">
        <v>2041</v>
      </c>
      <c r="CM52" s="97">
        <v>4017</v>
      </c>
      <c r="CN52" s="65" t="s">
        <v>2042</v>
      </c>
      <c r="CO52" s="51">
        <v>20469</v>
      </c>
      <c r="CP52" s="51" t="s">
        <v>1699</v>
      </c>
      <c r="CQ52" s="67"/>
    </row>
    <row r="53" spans="1:95" ht="375">
      <c r="B53" s="31" t="s">
        <v>2043</v>
      </c>
      <c r="C53" s="10" t="s">
        <v>2044</v>
      </c>
      <c r="E53" s="31" t="str">
        <f t="shared" si="0"/>
        <v>INDIA</v>
      </c>
      <c r="F53" s="48" t="s">
        <v>2045</v>
      </c>
      <c r="G53" s="48" t="s">
        <v>2046</v>
      </c>
      <c r="H53" s="31" t="str">
        <f t="shared" si="14"/>
        <v>NEPAL</v>
      </c>
      <c r="I53" s="48" t="s">
        <v>2047</v>
      </c>
      <c r="J53" s="48" t="s">
        <v>2048</v>
      </c>
      <c r="K53" s="31" t="str">
        <f t="shared" si="1"/>
        <v>BANGLADESH</v>
      </c>
      <c r="L53" s="48" t="s">
        <v>2049</v>
      </c>
      <c r="M53" s="48" t="s">
        <v>1714</v>
      </c>
      <c r="N53" s="10" t="str">
        <f t="shared" si="15"/>
        <v>JAPAN</v>
      </c>
      <c r="O53" s="48" t="s">
        <v>2050</v>
      </c>
      <c r="P53" s="47" t="s">
        <v>816</v>
      </c>
      <c r="Q53" s="10" t="str">
        <f t="shared" si="2"/>
        <v>AFGHANISTAN</v>
      </c>
      <c r="T53" s="47" t="str">
        <f t="shared" si="3"/>
        <v>ETHIOPIA</v>
      </c>
      <c r="U53" s="48" t="s">
        <v>2051</v>
      </c>
      <c r="V53" s="47" t="s">
        <v>936</v>
      </c>
      <c r="W53" s="47" t="str">
        <f t="shared" si="4"/>
        <v>NICARAGUA</v>
      </c>
      <c r="X53" s="48" t="s">
        <v>2052</v>
      </c>
      <c r="Y53" s="47" t="s">
        <v>2053</v>
      </c>
      <c r="Z53" s="10" t="str">
        <f t="shared" si="5"/>
        <v>GHANA</v>
      </c>
      <c r="AA53" s="48" t="s">
        <v>2054</v>
      </c>
      <c r="AB53" s="10" t="s">
        <v>824</v>
      </c>
      <c r="AC53" s="10" t="str">
        <f t="shared" si="6"/>
        <v>CAMBODIA</v>
      </c>
      <c r="AD53" s="48"/>
      <c r="AF53" s="10" t="str">
        <f t="shared" si="7"/>
        <v>THAILAND</v>
      </c>
      <c r="AG53" s="48" t="s">
        <v>2055</v>
      </c>
      <c r="AH53" s="47" t="s">
        <v>2056</v>
      </c>
      <c r="AI53" s="10" t="str">
        <f t="shared" si="8"/>
        <v>KENYA</v>
      </c>
      <c r="AJ53" s="48"/>
      <c r="AL53" s="10" t="str">
        <f t="shared" si="9"/>
        <v>CHINA</v>
      </c>
      <c r="AM53" s="48" t="s">
        <v>2057</v>
      </c>
      <c r="AO53" s="10" t="str">
        <f t="shared" si="10"/>
        <v>FIJI</v>
      </c>
      <c r="AP53" s="51"/>
      <c r="AQ53" s="51"/>
      <c r="AR53" s="10" t="str">
        <f t="shared" si="11"/>
        <v>SUDAN</v>
      </c>
      <c r="AS53" s="48" t="s">
        <v>2058</v>
      </c>
      <c r="AT53" s="48" t="s">
        <v>2059</v>
      </c>
      <c r="AU53" s="10" t="str">
        <f t="shared" si="12"/>
        <v>INDONESIA</v>
      </c>
      <c r="AV53" s="48"/>
      <c r="AW53" s="48"/>
      <c r="AX53" s="10" t="str">
        <f t="shared" si="13"/>
        <v>SRI LANKA</v>
      </c>
      <c r="AY53" s="48" t="s">
        <v>2060</v>
      </c>
      <c r="AZ53" s="48" t="s">
        <v>1993</v>
      </c>
      <c r="BA53" s="10" t="str">
        <f t="shared" si="16"/>
        <v>YEMEN</v>
      </c>
      <c r="BB53" s="48"/>
      <c r="BC53" s="48"/>
      <c r="BD53" s="10" t="str">
        <f t="shared" si="17"/>
        <v>MOZAMBIQUE</v>
      </c>
      <c r="BE53" s="48" t="s">
        <v>2061</v>
      </c>
      <c r="BF53" s="48" t="s">
        <v>2062</v>
      </c>
      <c r="BG53" s="49" t="s">
        <v>2063</v>
      </c>
      <c r="BH53" s="49"/>
      <c r="BI53" s="49" t="s">
        <v>2064</v>
      </c>
      <c r="BJ53" s="67"/>
      <c r="BK53" s="67" t="s">
        <v>2065</v>
      </c>
      <c r="BL53" s="67" t="s">
        <v>2029</v>
      </c>
      <c r="BM53" s="55" t="s">
        <v>2066</v>
      </c>
      <c r="BN53" s="55"/>
      <c r="BO53" s="56" t="s">
        <v>2067</v>
      </c>
      <c r="BP53" s="65" t="s">
        <v>2068</v>
      </c>
      <c r="BQ53" s="58" t="s">
        <v>2069</v>
      </c>
      <c r="BR53" s="55" t="s">
        <v>2070</v>
      </c>
      <c r="BS53" s="49" t="s">
        <v>2071</v>
      </c>
      <c r="BT53" s="59" t="s">
        <v>2072</v>
      </c>
      <c r="BU53" s="55"/>
      <c r="BV53" s="55"/>
      <c r="BW53" s="56" t="s">
        <v>2073</v>
      </c>
      <c r="BX53" s="65" t="s">
        <v>2074</v>
      </c>
      <c r="BY53" s="56" t="s">
        <v>2075</v>
      </c>
      <c r="BZ53" s="60"/>
      <c r="CA53" s="141" t="s">
        <v>2076</v>
      </c>
      <c r="CB53" s="74" t="s">
        <v>2077</v>
      </c>
      <c r="CC53" s="49" t="s">
        <v>2078</v>
      </c>
      <c r="CD53" s="59" t="s">
        <v>2005</v>
      </c>
      <c r="CE53" s="49" t="s">
        <v>2079</v>
      </c>
      <c r="CF53" s="49" t="s">
        <v>1979</v>
      </c>
      <c r="CG53" s="49"/>
      <c r="CH53" s="49"/>
      <c r="CI53" s="64" t="s">
        <v>2080</v>
      </c>
      <c r="CJ53" s="55"/>
      <c r="CK53" s="85">
        <v>9269</v>
      </c>
      <c r="CL53" s="60" t="s">
        <v>2081</v>
      </c>
      <c r="CM53" s="56" t="s">
        <v>2082</v>
      </c>
      <c r="CN53" s="85"/>
      <c r="CO53" s="70"/>
      <c r="CP53" s="70"/>
      <c r="CQ53" s="67"/>
    </row>
    <row r="54" spans="1:95">
      <c r="E54" s="31" t="str">
        <f t="shared" si="0"/>
        <v>INDIA</v>
      </c>
      <c r="H54" s="31" t="str">
        <f t="shared" si="14"/>
        <v>NEPAL</v>
      </c>
      <c r="K54" s="31" t="str">
        <f t="shared" si="1"/>
        <v>BANGLADESH</v>
      </c>
      <c r="N54" s="10" t="str">
        <f t="shared" si="15"/>
        <v>JAPAN</v>
      </c>
      <c r="Q54" s="10" t="str">
        <f t="shared" si="2"/>
        <v>AFGHANISTAN</v>
      </c>
      <c r="T54" s="47" t="str">
        <f t="shared" si="3"/>
        <v>ETHIOPIA</v>
      </c>
      <c r="W54" s="47" t="str">
        <f t="shared" si="4"/>
        <v>NICARAGUA</v>
      </c>
      <c r="Z54" s="10" t="str">
        <f t="shared" si="5"/>
        <v>GHANA</v>
      </c>
      <c r="AC54" s="10" t="str">
        <f t="shared" si="6"/>
        <v>CAMBODIA</v>
      </c>
      <c r="AD54" s="48"/>
      <c r="AF54" s="10" t="str">
        <f t="shared" si="7"/>
        <v>THAILAND</v>
      </c>
      <c r="AG54" s="48"/>
      <c r="AI54" s="10" t="str">
        <f t="shared" si="8"/>
        <v>KENYA</v>
      </c>
      <c r="AJ54" s="48"/>
      <c r="AL54" s="10" t="str">
        <f t="shared" si="9"/>
        <v>CHINA</v>
      </c>
      <c r="AO54" s="10" t="str">
        <f t="shared" si="10"/>
        <v>FIJI</v>
      </c>
      <c r="AP54" s="51"/>
      <c r="AQ54" s="51"/>
      <c r="AR54" s="10" t="str">
        <f t="shared" si="11"/>
        <v>SUDAN</v>
      </c>
      <c r="AU54" s="10" t="str">
        <f t="shared" si="12"/>
        <v>INDONESIA</v>
      </c>
      <c r="AV54" s="48"/>
      <c r="AW54" s="48"/>
      <c r="AX54" s="10" t="str">
        <f t="shared" si="13"/>
        <v>SRI LANKA</v>
      </c>
      <c r="AY54" s="48"/>
      <c r="AZ54" s="48"/>
      <c r="BA54" s="10" t="str">
        <f t="shared" si="16"/>
        <v>YEMEN</v>
      </c>
      <c r="BB54" s="48"/>
      <c r="BC54" s="48"/>
      <c r="BD54" s="10" t="str">
        <f t="shared" si="17"/>
        <v>MOZAMBIQUE</v>
      </c>
      <c r="BG54" s="49"/>
      <c r="BH54" s="49"/>
      <c r="BI54" s="67"/>
      <c r="BJ54" s="67"/>
      <c r="BK54" s="67"/>
      <c r="BL54" s="67"/>
      <c r="BM54" s="55"/>
      <c r="BN54" s="55"/>
      <c r="BO54" s="87"/>
      <c r="BP54" s="85"/>
      <c r="BQ54" s="88"/>
      <c r="BR54" s="83"/>
      <c r="BS54" s="49"/>
      <c r="BT54" s="59"/>
      <c r="BU54" s="55"/>
      <c r="BV54" s="55"/>
      <c r="BW54" s="87"/>
      <c r="BX54" s="85"/>
      <c r="BY54" s="56"/>
      <c r="BZ54" s="60"/>
      <c r="CA54" s="116"/>
      <c r="CB54" s="106"/>
      <c r="CC54" s="49"/>
      <c r="CD54" s="59"/>
      <c r="CE54" s="49"/>
      <c r="CF54" s="49"/>
      <c r="CG54" s="49"/>
      <c r="CH54" s="49"/>
      <c r="CI54" s="91"/>
      <c r="CJ54" s="83"/>
      <c r="CK54" s="85"/>
      <c r="CL54" s="84"/>
      <c r="CM54" s="87"/>
      <c r="CN54" s="85"/>
      <c r="CO54" s="70"/>
      <c r="CP54" s="70"/>
      <c r="CQ54" s="67"/>
    </row>
    <row r="55" spans="1:95" ht="135">
      <c r="B55" s="31" t="s">
        <v>2083</v>
      </c>
      <c r="C55" s="10" t="s">
        <v>2084</v>
      </c>
      <c r="E55" s="31" t="str">
        <f t="shared" si="0"/>
        <v>INDIA</v>
      </c>
      <c r="F55" s="48">
        <v>2719</v>
      </c>
      <c r="G55" s="48" t="s">
        <v>2085</v>
      </c>
      <c r="H55" s="31" t="str">
        <f t="shared" si="14"/>
        <v>NEPAL</v>
      </c>
      <c r="I55" s="48">
        <v>83</v>
      </c>
      <c r="J55" s="48" t="s">
        <v>1492</v>
      </c>
      <c r="K55" s="31" t="str">
        <f t="shared" si="1"/>
        <v>BANGLADESH</v>
      </c>
      <c r="L55" s="48">
        <v>84</v>
      </c>
      <c r="M55" s="48" t="s">
        <v>1714</v>
      </c>
      <c r="N55" s="10" t="str">
        <f t="shared" si="15"/>
        <v>JAPAN</v>
      </c>
      <c r="O55" s="48" t="s">
        <v>2086</v>
      </c>
      <c r="P55" s="48" t="s">
        <v>2087</v>
      </c>
      <c r="Q55" s="10" t="str">
        <f t="shared" si="2"/>
        <v>AFGHANISTAN</v>
      </c>
      <c r="R55" s="48">
        <v>8</v>
      </c>
      <c r="S55" s="47" t="s">
        <v>2018</v>
      </c>
      <c r="T55" s="47" t="str">
        <f t="shared" si="3"/>
        <v>ETHIOPIA</v>
      </c>
      <c r="U55" s="48">
        <v>1</v>
      </c>
      <c r="V55" s="47" t="s">
        <v>1572</v>
      </c>
      <c r="W55" s="47" t="str">
        <f t="shared" si="4"/>
        <v>NICARAGUA</v>
      </c>
      <c r="X55" s="10">
        <v>4</v>
      </c>
      <c r="Y55" s="10" t="s">
        <v>2088</v>
      </c>
      <c r="Z55" s="10" t="str">
        <f t="shared" si="5"/>
        <v>GHANA</v>
      </c>
      <c r="AA55" s="48">
        <v>45</v>
      </c>
      <c r="AB55" s="47" t="s">
        <v>1086</v>
      </c>
      <c r="AC55" s="10" t="str">
        <f t="shared" si="6"/>
        <v>CAMBODIA</v>
      </c>
      <c r="AD55" s="164">
        <v>6</v>
      </c>
      <c r="AE55" s="48" t="s">
        <v>2089</v>
      </c>
      <c r="AF55" s="10" t="str">
        <f t="shared" si="7"/>
        <v>THAILAND</v>
      </c>
      <c r="AG55" s="48" t="s">
        <v>2090</v>
      </c>
      <c r="AH55" s="48" t="s">
        <v>2091</v>
      </c>
      <c r="AI55" s="10" t="str">
        <f t="shared" si="8"/>
        <v>KENYA</v>
      </c>
      <c r="AJ55" s="48">
        <v>70</v>
      </c>
      <c r="AK55" s="48" t="s">
        <v>1960</v>
      </c>
      <c r="AL55" s="10" t="str">
        <f t="shared" si="9"/>
        <v>CHINA</v>
      </c>
      <c r="AM55" s="48">
        <v>179</v>
      </c>
      <c r="AN55" s="48" t="s">
        <v>1961</v>
      </c>
      <c r="AO55" s="10" t="str">
        <f t="shared" si="10"/>
        <v>FIJI</v>
      </c>
      <c r="AP55" s="51">
        <v>2</v>
      </c>
      <c r="AQ55" s="51" t="s">
        <v>2092</v>
      </c>
      <c r="AR55" s="10" t="str">
        <f t="shared" si="11"/>
        <v>SUDAN</v>
      </c>
      <c r="AS55" s="47">
        <v>10</v>
      </c>
      <c r="AT55" s="48" t="s">
        <v>1307</v>
      </c>
      <c r="AU55" s="10" t="str">
        <f t="shared" si="12"/>
        <v>INDONESIA</v>
      </c>
      <c r="AV55" s="48" t="s">
        <v>2093</v>
      </c>
      <c r="AW55" s="48" t="s">
        <v>2094</v>
      </c>
      <c r="AX55" s="10" t="str">
        <f t="shared" si="13"/>
        <v>SRI LANKA</v>
      </c>
      <c r="AY55" s="48"/>
      <c r="AZ55" s="48"/>
      <c r="BA55" s="10" t="str">
        <f t="shared" si="16"/>
        <v>YEMEN</v>
      </c>
      <c r="BB55" s="48"/>
      <c r="BC55" s="48"/>
      <c r="BD55" s="10" t="str">
        <f t="shared" si="17"/>
        <v>MOZAMBIQUE</v>
      </c>
      <c r="BE55" s="47">
        <v>17</v>
      </c>
      <c r="BF55" s="48" t="s">
        <v>2095</v>
      </c>
      <c r="BG55" s="49" t="s">
        <v>1054</v>
      </c>
      <c r="BH55" s="49"/>
      <c r="BI55" s="67">
        <v>752</v>
      </c>
      <c r="BJ55" s="67" t="s">
        <v>2096</v>
      </c>
      <c r="BK55" s="67">
        <v>4</v>
      </c>
      <c r="BL55" s="67"/>
      <c r="BM55" s="55" t="s">
        <v>2097</v>
      </c>
      <c r="BN55" s="55"/>
      <c r="BO55" s="97">
        <v>53</v>
      </c>
      <c r="BP55" s="57" t="s">
        <v>2098</v>
      </c>
      <c r="BQ55" s="58">
        <v>323</v>
      </c>
      <c r="BR55" s="55" t="s">
        <v>2099</v>
      </c>
      <c r="BS55" s="49">
        <v>6</v>
      </c>
      <c r="BT55" s="59" t="s">
        <v>2000</v>
      </c>
      <c r="BU55" s="55" t="s">
        <v>2100</v>
      </c>
      <c r="BV55" s="55"/>
      <c r="BW55" s="87">
        <f>47+18</f>
        <v>65</v>
      </c>
      <c r="BX55" s="71" t="s">
        <v>2101</v>
      </c>
      <c r="BY55" s="161" t="s">
        <v>2102</v>
      </c>
      <c r="BZ55" s="165" t="s">
        <v>1977</v>
      </c>
      <c r="CA55" s="143">
        <v>27</v>
      </c>
      <c r="CB55" s="74" t="s">
        <v>2103</v>
      </c>
      <c r="CC55" s="49">
        <v>12</v>
      </c>
      <c r="CD55" s="59" t="s">
        <v>2104</v>
      </c>
      <c r="CE55" s="49">
        <v>49</v>
      </c>
      <c r="CF55" s="49" t="s">
        <v>1979</v>
      </c>
      <c r="CG55" s="49">
        <v>491</v>
      </c>
      <c r="CH55" s="49" t="s">
        <v>2007</v>
      </c>
      <c r="CI55" s="64">
        <v>55</v>
      </c>
      <c r="CJ55" s="55" t="s">
        <v>1565</v>
      </c>
      <c r="CK55" s="65">
        <v>401</v>
      </c>
      <c r="CL55" s="60" t="s">
        <v>2105</v>
      </c>
      <c r="CM55" s="87">
        <v>110</v>
      </c>
      <c r="CN55" s="57" t="s">
        <v>2106</v>
      </c>
      <c r="CO55" s="70" t="s">
        <v>1054</v>
      </c>
      <c r="CP55" s="70"/>
      <c r="CQ55" s="67"/>
    </row>
    <row r="56" spans="1:95" ht="120">
      <c r="B56" s="31" t="s">
        <v>2107</v>
      </c>
      <c r="C56" s="10" t="s">
        <v>2108</v>
      </c>
      <c r="E56" s="31" t="str">
        <f t="shared" si="0"/>
        <v>INDIA</v>
      </c>
      <c r="F56" s="48">
        <v>1237961</v>
      </c>
      <c r="G56" s="48" t="s">
        <v>2085</v>
      </c>
      <c r="H56" s="31" t="str">
        <f t="shared" si="14"/>
        <v>NEPAL</v>
      </c>
      <c r="I56" s="48">
        <v>1300</v>
      </c>
      <c r="J56" s="48" t="s">
        <v>1492</v>
      </c>
      <c r="K56" s="31" t="str">
        <f t="shared" si="1"/>
        <v>BANGLADESH</v>
      </c>
      <c r="L56" s="48">
        <v>3670</v>
      </c>
      <c r="M56" s="48" t="s">
        <v>1714</v>
      </c>
      <c r="N56" s="10" t="str">
        <f t="shared" si="15"/>
        <v>JAPAN</v>
      </c>
      <c r="O56" s="48" t="s">
        <v>2109</v>
      </c>
      <c r="P56" s="47" t="s">
        <v>816</v>
      </c>
      <c r="Q56" s="10" t="str">
        <f t="shared" si="2"/>
        <v>AFGHANISTAN</v>
      </c>
      <c r="T56" s="47" t="str">
        <f t="shared" si="3"/>
        <v>ETHIOPIA</v>
      </c>
      <c r="U56" s="48">
        <v>1799</v>
      </c>
      <c r="V56" s="47" t="s">
        <v>1991</v>
      </c>
      <c r="W56" s="47" t="str">
        <f t="shared" si="4"/>
        <v>NICARAGUA</v>
      </c>
      <c r="X56" s="47" t="s">
        <v>1090</v>
      </c>
      <c r="Z56" s="10" t="str">
        <f t="shared" si="5"/>
        <v>GHANA</v>
      </c>
      <c r="AA56" s="48" t="s">
        <v>1094</v>
      </c>
      <c r="AB56" s="10"/>
      <c r="AC56" s="10" t="str">
        <f t="shared" si="6"/>
        <v>CAMBODIA</v>
      </c>
      <c r="AD56" s="48"/>
      <c r="AF56" s="10" t="str">
        <f t="shared" si="7"/>
        <v>THAILAND</v>
      </c>
      <c r="AG56" s="48">
        <v>7933</v>
      </c>
      <c r="AH56" s="47" t="s">
        <v>2110</v>
      </c>
      <c r="AI56" s="10" t="str">
        <f t="shared" si="8"/>
        <v>KENYA</v>
      </c>
      <c r="AJ56" s="118"/>
      <c r="AK56" s="48" t="s">
        <v>1960</v>
      </c>
      <c r="AL56" s="10" t="str">
        <f t="shared" si="9"/>
        <v>CHINA</v>
      </c>
      <c r="AM56" s="48">
        <v>103000</v>
      </c>
      <c r="AN56" s="48" t="s">
        <v>1577</v>
      </c>
      <c r="AO56" s="10" t="str">
        <f t="shared" si="10"/>
        <v>FIJI</v>
      </c>
      <c r="AP56" s="51">
        <v>36</v>
      </c>
      <c r="AQ56" s="51" t="s">
        <v>2111</v>
      </c>
      <c r="AR56" s="10" t="str">
        <f t="shared" si="11"/>
        <v>SUDAN</v>
      </c>
      <c r="AS56" s="47" t="s">
        <v>1094</v>
      </c>
      <c r="AU56" s="10" t="str">
        <f t="shared" si="12"/>
        <v>INDONESIA</v>
      </c>
      <c r="AV56" s="48"/>
      <c r="AW56" s="48"/>
      <c r="AX56" s="10" t="str">
        <f t="shared" si="13"/>
        <v>SRI LANKA</v>
      </c>
      <c r="AY56" s="48"/>
      <c r="AZ56" s="48"/>
      <c r="BA56" s="10" t="str">
        <f t="shared" si="16"/>
        <v>YEMEN</v>
      </c>
      <c r="BB56" s="48"/>
      <c r="BC56" s="48"/>
      <c r="BD56" s="10" t="str">
        <f t="shared" si="17"/>
        <v>MOZAMBIQUE</v>
      </c>
      <c r="BE56" s="48" t="s">
        <v>2112</v>
      </c>
      <c r="BF56" s="48" t="s">
        <v>1550</v>
      </c>
      <c r="BG56" s="49" t="s">
        <v>1054</v>
      </c>
      <c r="BH56" s="49"/>
      <c r="BI56" s="67">
        <v>118616</v>
      </c>
      <c r="BJ56" s="67" t="s">
        <v>1970</v>
      </c>
      <c r="BK56" s="70" t="s">
        <v>1054</v>
      </c>
      <c r="BL56" s="67"/>
      <c r="BM56" s="55" t="s">
        <v>2113</v>
      </c>
      <c r="BN56" s="55"/>
      <c r="BO56" s="72" t="s">
        <v>2114</v>
      </c>
      <c r="BP56" s="73" t="s">
        <v>2115</v>
      </c>
      <c r="BQ56" s="58">
        <v>31162</v>
      </c>
      <c r="BR56" s="55" t="s">
        <v>1998</v>
      </c>
      <c r="BS56" s="49" t="s">
        <v>2116</v>
      </c>
      <c r="BT56" s="59" t="s">
        <v>2000</v>
      </c>
      <c r="BU56" s="55"/>
      <c r="BV56" s="55"/>
      <c r="BW56" s="105" t="s">
        <v>2117</v>
      </c>
      <c r="BX56" s="85"/>
      <c r="BY56" s="56"/>
      <c r="BZ56" s="60"/>
      <c r="CA56" s="116" t="s">
        <v>1615</v>
      </c>
      <c r="CB56" s="106"/>
      <c r="CC56" s="49">
        <v>540</v>
      </c>
      <c r="CD56" s="59" t="s">
        <v>2104</v>
      </c>
      <c r="CE56" s="49">
        <v>4890</v>
      </c>
      <c r="CF56" s="49" t="s">
        <v>2006</v>
      </c>
      <c r="CG56" s="49" t="s">
        <v>2118</v>
      </c>
      <c r="CH56" s="49" t="s">
        <v>2007</v>
      </c>
      <c r="CI56" s="64" t="s">
        <v>2119</v>
      </c>
      <c r="CJ56" s="55" t="s">
        <v>2009</v>
      </c>
      <c r="CK56" s="85" t="s">
        <v>2120</v>
      </c>
      <c r="CL56" s="166" t="s">
        <v>2121</v>
      </c>
      <c r="CM56" s="105" t="s">
        <v>2117</v>
      </c>
      <c r="CN56" s="85"/>
      <c r="CO56" s="70" t="s">
        <v>1054</v>
      </c>
      <c r="CP56" s="70"/>
      <c r="CQ56" s="67"/>
    </row>
    <row r="57" spans="1:95" ht="409">
      <c r="B57" s="31" t="s">
        <v>2122</v>
      </c>
      <c r="C57" s="10" t="s">
        <v>2123</v>
      </c>
      <c r="E57" s="31" t="str">
        <f t="shared" si="0"/>
        <v>INDIA</v>
      </c>
      <c r="H57" s="31" t="str">
        <f t="shared" si="14"/>
        <v>NEPAL</v>
      </c>
      <c r="I57" s="48">
        <v>542</v>
      </c>
      <c r="J57" s="48" t="s">
        <v>2124</v>
      </c>
      <c r="K57" s="31" t="str">
        <f t="shared" si="1"/>
        <v>BANGLADESH</v>
      </c>
      <c r="L57" s="48">
        <v>2700</v>
      </c>
      <c r="M57" s="48" t="s">
        <v>1714</v>
      </c>
      <c r="N57" s="10" t="str">
        <f t="shared" si="15"/>
        <v>JAPAN</v>
      </c>
      <c r="O57" s="48">
        <v>50158</v>
      </c>
      <c r="P57" s="48" t="s">
        <v>2017</v>
      </c>
      <c r="Q57" s="10" t="str">
        <f t="shared" si="2"/>
        <v>AFGHANISTAN</v>
      </c>
      <c r="R57" s="48">
        <v>600</v>
      </c>
      <c r="S57" s="47" t="s">
        <v>2018</v>
      </c>
      <c r="T57" s="47" t="str">
        <f t="shared" si="3"/>
        <v>ETHIOPIA</v>
      </c>
      <c r="W57" s="47" t="str">
        <f t="shared" si="4"/>
        <v>NICARAGUA</v>
      </c>
      <c r="X57" s="47" t="s">
        <v>1090</v>
      </c>
      <c r="Z57" s="10" t="str">
        <f t="shared" si="5"/>
        <v>GHANA</v>
      </c>
      <c r="AA57" s="48">
        <v>1535</v>
      </c>
      <c r="AB57" s="10" t="s">
        <v>824</v>
      </c>
      <c r="AC57" s="10" t="str">
        <f t="shared" si="6"/>
        <v>CAMBODIA</v>
      </c>
      <c r="AD57" s="48">
        <v>410</v>
      </c>
      <c r="AE57" s="113" t="s">
        <v>1883</v>
      </c>
      <c r="AF57" s="10" t="str">
        <f t="shared" si="7"/>
        <v>THAILAND</v>
      </c>
      <c r="AG57" s="48" t="s">
        <v>2125</v>
      </c>
      <c r="AH57" s="48" t="s">
        <v>2126</v>
      </c>
      <c r="AI57" s="10" t="str">
        <f t="shared" si="8"/>
        <v>KENYA</v>
      </c>
      <c r="AJ57" s="48"/>
      <c r="AL57" s="10" t="str">
        <f t="shared" si="9"/>
        <v>CHINA</v>
      </c>
      <c r="AM57" s="48">
        <v>43000</v>
      </c>
      <c r="AN57" s="48" t="s">
        <v>1577</v>
      </c>
      <c r="AO57" s="10" t="str">
        <f t="shared" si="10"/>
        <v>FIJI</v>
      </c>
      <c r="AP57" s="51">
        <v>259</v>
      </c>
      <c r="AQ57" s="51" t="s">
        <v>2127</v>
      </c>
      <c r="AR57" s="10" t="str">
        <f t="shared" si="11"/>
        <v>SUDAN</v>
      </c>
      <c r="AS57" s="47" t="s">
        <v>1094</v>
      </c>
      <c r="AU57" s="10" t="str">
        <f t="shared" si="12"/>
        <v>INDONESIA</v>
      </c>
      <c r="AV57" s="48">
        <v>34000</v>
      </c>
      <c r="AW57" s="48" t="s">
        <v>1502</v>
      </c>
      <c r="AX57" s="10" t="str">
        <f t="shared" si="13"/>
        <v>SRI LANKA</v>
      </c>
      <c r="AY57" s="48"/>
      <c r="AZ57" s="48"/>
      <c r="BA57" s="10" t="str">
        <f t="shared" si="16"/>
        <v>YEMEN</v>
      </c>
      <c r="BB57" s="48">
        <v>58</v>
      </c>
      <c r="BC57" s="163" t="s">
        <v>2025</v>
      </c>
      <c r="BD57" s="10" t="str">
        <f t="shared" si="17"/>
        <v>MOZAMBIQUE</v>
      </c>
      <c r="BE57" s="47">
        <v>404</v>
      </c>
      <c r="BF57" s="48" t="s">
        <v>1550</v>
      </c>
      <c r="BG57" s="49" t="s">
        <v>2128</v>
      </c>
      <c r="BH57" s="49" t="s">
        <v>2027</v>
      </c>
      <c r="BI57" s="67">
        <v>40692</v>
      </c>
      <c r="BJ57" s="67" t="s">
        <v>1970</v>
      </c>
      <c r="BK57" s="67" t="s">
        <v>2129</v>
      </c>
      <c r="BL57" s="67" t="s">
        <v>2029</v>
      </c>
      <c r="BM57" s="55" t="s">
        <v>2130</v>
      </c>
      <c r="BN57" s="55"/>
      <c r="BO57" s="105" t="s">
        <v>2131</v>
      </c>
      <c r="BP57" s="150"/>
      <c r="BQ57" s="58">
        <v>23113</v>
      </c>
      <c r="BR57" s="55" t="s">
        <v>2099</v>
      </c>
      <c r="BS57" s="49">
        <v>2544</v>
      </c>
      <c r="BT57" s="59" t="s">
        <v>2031</v>
      </c>
      <c r="BU57" s="55"/>
      <c r="BV57" s="55"/>
      <c r="BW57" s="87">
        <f>3273+2577</f>
        <v>5850</v>
      </c>
      <c r="BX57" s="65" t="s">
        <v>2132</v>
      </c>
      <c r="BY57" s="56" t="s">
        <v>2133</v>
      </c>
      <c r="BZ57" s="60" t="s">
        <v>2134</v>
      </c>
      <c r="CA57" s="116" t="s">
        <v>2135</v>
      </c>
      <c r="CB57" s="74" t="s">
        <v>2136</v>
      </c>
      <c r="CC57" s="49">
        <v>485</v>
      </c>
      <c r="CD57" s="59" t="s">
        <v>2137</v>
      </c>
      <c r="CE57" s="49">
        <v>1617</v>
      </c>
      <c r="CF57" s="49" t="s">
        <v>2006</v>
      </c>
      <c r="CG57" s="49">
        <v>79149</v>
      </c>
      <c r="CH57" s="49" t="s">
        <v>2138</v>
      </c>
      <c r="CI57" s="91">
        <v>468</v>
      </c>
      <c r="CJ57" s="55" t="s">
        <v>1565</v>
      </c>
      <c r="CK57" s="85"/>
      <c r="CL57" s="84"/>
      <c r="CM57" s="97">
        <v>8334</v>
      </c>
      <c r="CN57" s="65" t="s">
        <v>2139</v>
      </c>
      <c r="CO57" s="51">
        <v>55390</v>
      </c>
      <c r="CP57" s="51" t="s">
        <v>2140</v>
      </c>
      <c r="CQ57" s="67"/>
    </row>
    <row r="58" spans="1:95" ht="375">
      <c r="B58" s="31" t="s">
        <v>2141</v>
      </c>
      <c r="C58" s="10" t="s">
        <v>2142</v>
      </c>
      <c r="E58" s="31" t="str">
        <f t="shared" si="0"/>
        <v>INDIA</v>
      </c>
      <c r="F58" s="48" t="s">
        <v>2143</v>
      </c>
      <c r="H58" s="31" t="str">
        <f t="shared" si="14"/>
        <v>NEPAL</v>
      </c>
      <c r="I58" s="48" t="s">
        <v>2144</v>
      </c>
      <c r="J58" s="48" t="s">
        <v>2145</v>
      </c>
      <c r="K58" s="31" t="str">
        <f t="shared" si="1"/>
        <v>BANGLADESH</v>
      </c>
      <c r="L58" s="48" t="s">
        <v>2146</v>
      </c>
      <c r="M58" s="48" t="s">
        <v>1714</v>
      </c>
      <c r="N58" s="10" t="str">
        <f t="shared" si="15"/>
        <v>JAPAN</v>
      </c>
      <c r="O58" s="48" t="s">
        <v>2147</v>
      </c>
      <c r="P58" s="48" t="s">
        <v>2148</v>
      </c>
      <c r="Q58" s="10" t="str">
        <f t="shared" si="2"/>
        <v>AFGHANISTAN</v>
      </c>
      <c r="T58" s="47" t="str">
        <f t="shared" si="3"/>
        <v>ETHIOPIA</v>
      </c>
      <c r="U58" s="48" t="s">
        <v>2149</v>
      </c>
      <c r="V58" s="47" t="s">
        <v>936</v>
      </c>
      <c r="W58" s="47" t="str">
        <f t="shared" si="4"/>
        <v>NICARAGUA</v>
      </c>
      <c r="X58" s="47" t="s">
        <v>2150</v>
      </c>
      <c r="Y58" s="47" t="s">
        <v>2151</v>
      </c>
      <c r="Z58" s="10" t="str">
        <f t="shared" si="5"/>
        <v>GHANA</v>
      </c>
      <c r="AA58" s="48" t="s">
        <v>2152</v>
      </c>
      <c r="AB58" s="10" t="s">
        <v>824</v>
      </c>
      <c r="AC58" s="10" t="str">
        <f t="shared" si="6"/>
        <v>CAMBODIA</v>
      </c>
      <c r="AD58" s="48"/>
      <c r="AF58" s="10" t="str">
        <f t="shared" si="7"/>
        <v>THAILAND</v>
      </c>
      <c r="AG58" s="48"/>
      <c r="AI58" s="10" t="str">
        <f t="shared" si="8"/>
        <v>KENYA</v>
      </c>
      <c r="AJ58" s="48"/>
      <c r="AL58" s="10" t="str">
        <f t="shared" si="9"/>
        <v>CHINA</v>
      </c>
      <c r="AM58" s="48" t="s">
        <v>2153</v>
      </c>
      <c r="AN58" s="48" t="s">
        <v>948</v>
      </c>
      <c r="AO58" s="10" t="str">
        <f t="shared" si="10"/>
        <v>FIJI</v>
      </c>
      <c r="AP58" s="51" t="s">
        <v>2154</v>
      </c>
      <c r="AQ58" s="51" t="s">
        <v>2111</v>
      </c>
      <c r="AR58" s="10" t="str">
        <f t="shared" si="11"/>
        <v>SUDAN</v>
      </c>
      <c r="AS58" s="47" t="s">
        <v>2155</v>
      </c>
      <c r="AT58" s="48" t="s">
        <v>834</v>
      </c>
      <c r="AU58" s="10" t="str">
        <f t="shared" si="12"/>
        <v>INDONESIA</v>
      </c>
      <c r="AV58" s="48"/>
      <c r="AW58" s="48"/>
      <c r="AX58" s="10" t="str">
        <f t="shared" si="13"/>
        <v>SRI LANKA</v>
      </c>
      <c r="AY58" s="48" t="s">
        <v>2156</v>
      </c>
      <c r="AZ58" s="48" t="s">
        <v>2157</v>
      </c>
      <c r="BA58" s="10" t="str">
        <f t="shared" si="16"/>
        <v>YEMEN</v>
      </c>
      <c r="BB58" s="48" t="s">
        <v>2158</v>
      </c>
      <c r="BC58" s="163" t="s">
        <v>2025</v>
      </c>
      <c r="BD58" s="10" t="str">
        <f t="shared" si="17"/>
        <v>MOZAMBIQUE</v>
      </c>
      <c r="BE58" s="47" t="s">
        <v>2159</v>
      </c>
      <c r="BF58" s="48" t="s">
        <v>2160</v>
      </c>
      <c r="BG58" s="49" t="s">
        <v>2161</v>
      </c>
      <c r="BH58" s="49"/>
      <c r="BI58" s="49" t="s">
        <v>2162</v>
      </c>
      <c r="BJ58" s="67"/>
      <c r="BK58" s="67" t="s">
        <v>2163</v>
      </c>
      <c r="BL58" s="167"/>
      <c r="BM58" s="55"/>
      <c r="BN58" s="55"/>
      <c r="BO58" s="56" t="s">
        <v>2164</v>
      </c>
      <c r="BP58" s="77" t="s">
        <v>2165</v>
      </c>
      <c r="BQ58" s="58" t="s">
        <v>2166</v>
      </c>
      <c r="BR58" s="55" t="s">
        <v>2167</v>
      </c>
      <c r="BS58" s="49" t="s">
        <v>2168</v>
      </c>
      <c r="BT58" s="59" t="s">
        <v>2169</v>
      </c>
      <c r="BU58" s="55"/>
      <c r="BV58" s="55"/>
      <c r="BW58" s="55" t="s">
        <v>2170</v>
      </c>
      <c r="BX58" s="65" t="s">
        <v>2171</v>
      </c>
      <c r="BY58" s="56" t="s">
        <v>2172</v>
      </c>
      <c r="BZ58" s="60"/>
      <c r="CA58" s="141" t="s">
        <v>2173</v>
      </c>
      <c r="CB58" s="55" t="s">
        <v>2174</v>
      </c>
      <c r="CC58" s="49" t="s">
        <v>2175</v>
      </c>
      <c r="CD58" s="59"/>
      <c r="CE58" s="49" t="s">
        <v>2176</v>
      </c>
      <c r="CF58" s="168" t="s">
        <v>1979</v>
      </c>
      <c r="CG58" s="49" t="s">
        <v>2177</v>
      </c>
      <c r="CH58" s="49" t="s">
        <v>2178</v>
      </c>
      <c r="CI58" s="64" t="s">
        <v>2179</v>
      </c>
      <c r="CJ58" s="55" t="s">
        <v>2180</v>
      </c>
      <c r="CK58" s="65" t="s">
        <v>2181</v>
      </c>
      <c r="CL58" s="84" t="s">
        <v>2182</v>
      </c>
      <c r="CM58" s="105" t="s">
        <v>2183</v>
      </c>
      <c r="CN58" s="85"/>
      <c r="CO58" s="169"/>
      <c r="CP58" s="169"/>
      <c r="CQ58" s="67"/>
    </row>
    <row r="59" spans="1:95">
      <c r="E59" s="31" t="str">
        <f t="shared" si="0"/>
        <v>INDIA</v>
      </c>
      <c r="H59" s="31" t="str">
        <f t="shared" si="14"/>
        <v>NEPAL</v>
      </c>
      <c r="K59" s="31" t="str">
        <f t="shared" si="1"/>
        <v>BANGLADESH</v>
      </c>
      <c r="N59" s="10" t="str">
        <f t="shared" si="15"/>
        <v>JAPAN</v>
      </c>
      <c r="Q59" s="10" t="str">
        <f t="shared" si="2"/>
        <v>AFGHANISTAN</v>
      </c>
      <c r="T59" s="47" t="str">
        <f t="shared" si="3"/>
        <v>ETHIOPIA</v>
      </c>
      <c r="W59" s="47" t="str">
        <f t="shared" si="4"/>
        <v>NICARAGUA</v>
      </c>
      <c r="Z59" s="10" t="str">
        <f t="shared" si="5"/>
        <v>GHANA</v>
      </c>
      <c r="AC59" s="10" t="str">
        <f t="shared" si="6"/>
        <v>CAMBODIA</v>
      </c>
      <c r="AD59" s="48"/>
      <c r="AF59" s="10" t="str">
        <f t="shared" si="7"/>
        <v>THAILAND</v>
      </c>
      <c r="AG59" s="48"/>
      <c r="AI59" s="10" t="str">
        <f t="shared" si="8"/>
        <v>KENYA</v>
      </c>
      <c r="AJ59" s="48"/>
      <c r="AL59" s="10" t="str">
        <f t="shared" si="9"/>
        <v>CHINA</v>
      </c>
      <c r="AO59" s="10" t="str">
        <f t="shared" si="10"/>
        <v>FIJI</v>
      </c>
      <c r="AP59" s="51"/>
      <c r="AQ59" s="51"/>
      <c r="AR59" s="10" t="str">
        <f t="shared" si="11"/>
        <v>SUDAN</v>
      </c>
      <c r="AU59" s="10" t="str">
        <f t="shared" si="12"/>
        <v>INDONESIA</v>
      </c>
      <c r="AV59" s="48"/>
      <c r="AW59" s="48"/>
      <c r="AX59" s="10" t="str">
        <f t="shared" si="13"/>
        <v>SRI LANKA</v>
      </c>
      <c r="AY59" s="48"/>
      <c r="AZ59" s="48"/>
      <c r="BA59" s="10" t="str">
        <f t="shared" si="16"/>
        <v>YEMEN</v>
      </c>
      <c r="BB59" s="48"/>
      <c r="BC59" s="48"/>
      <c r="BD59" s="10" t="str">
        <f t="shared" si="17"/>
        <v>MOZAMBIQUE</v>
      </c>
      <c r="BG59" s="49"/>
      <c r="BH59" s="49"/>
      <c r="BI59" s="67"/>
      <c r="BJ59" s="67"/>
      <c r="BK59" s="67"/>
      <c r="BL59" s="67"/>
      <c r="BM59" s="55"/>
      <c r="BN59" s="55"/>
      <c r="BO59" s="87"/>
      <c r="BP59" s="85"/>
      <c r="BQ59" s="88"/>
      <c r="BR59" s="83"/>
      <c r="BS59" s="49"/>
      <c r="BT59" s="59"/>
      <c r="BU59" s="55"/>
      <c r="BV59" s="55"/>
      <c r="BW59" s="87"/>
      <c r="BX59" s="85"/>
      <c r="BY59" s="56"/>
      <c r="BZ59" s="60"/>
      <c r="CA59" s="116"/>
      <c r="CB59" s="106"/>
      <c r="CC59" s="49"/>
      <c r="CD59" s="59"/>
      <c r="CE59" s="49"/>
      <c r="CF59" s="49"/>
      <c r="CG59" s="49"/>
      <c r="CH59" s="49"/>
      <c r="CI59" s="91"/>
      <c r="CJ59" s="83"/>
      <c r="CK59" s="85"/>
      <c r="CL59" s="84"/>
      <c r="CM59" s="87"/>
      <c r="CN59" s="85"/>
      <c r="CO59" s="51"/>
      <c r="CP59" s="51"/>
      <c r="CQ59" s="67"/>
    </row>
    <row r="60" spans="1:95" ht="135">
      <c r="B60" s="31" t="s">
        <v>2184</v>
      </c>
      <c r="C60" s="10" t="s">
        <v>2185</v>
      </c>
      <c r="E60" s="31" t="str">
        <f t="shared" si="0"/>
        <v>INDIA</v>
      </c>
      <c r="F60" s="48">
        <v>4271</v>
      </c>
      <c r="G60" s="48" t="s">
        <v>2186</v>
      </c>
      <c r="H60" s="31" t="str">
        <f t="shared" si="14"/>
        <v>NEPAL</v>
      </c>
      <c r="I60" s="48">
        <v>105</v>
      </c>
      <c r="J60" s="48" t="s">
        <v>2187</v>
      </c>
      <c r="K60" s="31" t="str">
        <f t="shared" si="1"/>
        <v>BANGLADESH</v>
      </c>
      <c r="L60" s="48">
        <v>8</v>
      </c>
      <c r="M60" s="48" t="s">
        <v>2188</v>
      </c>
      <c r="N60" s="10" t="str">
        <f t="shared" si="15"/>
        <v>JAPAN</v>
      </c>
      <c r="O60" s="48" t="s">
        <v>2189</v>
      </c>
      <c r="P60" s="47" t="s">
        <v>2190</v>
      </c>
      <c r="Q60" s="10" t="str">
        <f t="shared" si="2"/>
        <v>AFGHANISTAN</v>
      </c>
      <c r="R60" s="48">
        <v>8</v>
      </c>
      <c r="S60" s="47" t="s">
        <v>2018</v>
      </c>
      <c r="T60" s="47" t="str">
        <f t="shared" si="3"/>
        <v>ETHIOPIA</v>
      </c>
      <c r="U60" s="48">
        <v>1</v>
      </c>
      <c r="V60" s="47" t="s">
        <v>1572</v>
      </c>
      <c r="W60" s="47" t="str">
        <f t="shared" si="4"/>
        <v>NICARAGUA</v>
      </c>
      <c r="X60" s="47">
        <v>18</v>
      </c>
      <c r="Y60" s="67" t="s">
        <v>1901</v>
      </c>
      <c r="Z60" s="10" t="str">
        <f t="shared" si="5"/>
        <v>GHANA</v>
      </c>
      <c r="AA60" s="48">
        <v>17</v>
      </c>
      <c r="AB60" s="10" t="s">
        <v>824</v>
      </c>
      <c r="AC60" s="10" t="str">
        <f t="shared" si="6"/>
        <v>CAMBODIA</v>
      </c>
      <c r="AD60" s="164">
        <v>6</v>
      </c>
      <c r="AE60" s="48" t="s">
        <v>2191</v>
      </c>
      <c r="AF60" s="10" t="str">
        <f t="shared" si="7"/>
        <v>THAILAND</v>
      </c>
      <c r="AG60" s="48" t="s">
        <v>1054</v>
      </c>
      <c r="AH60" s="67" t="s">
        <v>2192</v>
      </c>
      <c r="AI60" s="10" t="str">
        <f t="shared" si="8"/>
        <v>KENYA</v>
      </c>
      <c r="AJ60" s="48"/>
      <c r="AL60" s="10" t="str">
        <f t="shared" si="9"/>
        <v>CHINA</v>
      </c>
      <c r="AO60" s="10" t="str">
        <f t="shared" si="10"/>
        <v>FIJI</v>
      </c>
      <c r="AP60" s="51">
        <v>1</v>
      </c>
      <c r="AQ60" s="51" t="s">
        <v>2193</v>
      </c>
      <c r="AR60" s="10" t="str">
        <f t="shared" si="11"/>
        <v>SUDAN</v>
      </c>
      <c r="AS60" s="47">
        <v>36</v>
      </c>
      <c r="AT60" s="48" t="s">
        <v>2194</v>
      </c>
      <c r="AU60" s="10" t="str">
        <f t="shared" si="12"/>
        <v>INDONESIA</v>
      </c>
      <c r="AV60" s="48" t="s">
        <v>2195</v>
      </c>
      <c r="AW60" s="48" t="s">
        <v>2094</v>
      </c>
      <c r="AX60" s="10" t="str">
        <f t="shared" si="13"/>
        <v>SRI LANKA</v>
      </c>
      <c r="AY60" s="48"/>
      <c r="AZ60" s="48"/>
      <c r="BA60" s="10" t="str">
        <f t="shared" si="16"/>
        <v>YEMEN</v>
      </c>
      <c r="BB60" s="48" t="s">
        <v>2196</v>
      </c>
      <c r="BC60" s="48" t="s">
        <v>2197</v>
      </c>
      <c r="BD60" s="10" t="str">
        <f t="shared" si="17"/>
        <v>MOZAMBIQUE</v>
      </c>
      <c r="BE60" s="47">
        <v>14</v>
      </c>
      <c r="BF60" s="48" t="s">
        <v>2160</v>
      </c>
      <c r="BG60" s="49" t="s">
        <v>1054</v>
      </c>
      <c r="BH60" s="49"/>
      <c r="BI60" s="67">
        <v>16</v>
      </c>
      <c r="BJ60" s="67" t="s">
        <v>1970</v>
      </c>
      <c r="BK60" s="149" t="s">
        <v>1054</v>
      </c>
      <c r="BL60" s="67"/>
      <c r="BM60" s="55" t="s">
        <v>2198</v>
      </c>
      <c r="BN60" s="55"/>
      <c r="BO60" s="105"/>
      <c r="BP60" s="150"/>
      <c r="BQ60" s="58" t="s">
        <v>2199</v>
      </c>
      <c r="BR60" s="55" t="s">
        <v>2099</v>
      </c>
      <c r="BS60" s="49">
        <v>4</v>
      </c>
      <c r="BT60" s="59" t="s">
        <v>2000</v>
      </c>
      <c r="BU60" s="55" t="s">
        <v>1054</v>
      </c>
      <c r="BV60" s="55"/>
      <c r="BW60" s="105" t="s">
        <v>2117</v>
      </c>
      <c r="BX60" s="85"/>
      <c r="BY60" s="56" t="s">
        <v>2200</v>
      </c>
      <c r="BZ60" s="60" t="s">
        <v>2134</v>
      </c>
      <c r="CA60" s="116">
        <v>5</v>
      </c>
      <c r="CB60" s="74" t="s">
        <v>2201</v>
      </c>
      <c r="CC60" s="49">
        <v>3</v>
      </c>
      <c r="CD60" s="59" t="s">
        <v>1519</v>
      </c>
      <c r="CE60" s="49">
        <v>29</v>
      </c>
      <c r="CF60" s="49" t="s">
        <v>1979</v>
      </c>
      <c r="CG60" s="49">
        <v>129</v>
      </c>
      <c r="CH60" s="49" t="s">
        <v>2007</v>
      </c>
      <c r="CI60" s="91" t="s">
        <v>2202</v>
      </c>
      <c r="CJ60" s="55" t="s">
        <v>2203</v>
      </c>
      <c r="CK60" s="150" t="s">
        <v>1871</v>
      </c>
      <c r="CL60" s="170"/>
      <c r="CM60" s="105" t="s">
        <v>2117</v>
      </c>
      <c r="CN60" s="85"/>
      <c r="CO60" s="70"/>
      <c r="CP60" s="70"/>
      <c r="CQ60" s="67"/>
    </row>
    <row r="61" spans="1:95" ht="120">
      <c r="B61" s="31" t="s">
        <v>2204</v>
      </c>
      <c r="C61" s="10" t="s">
        <v>2205</v>
      </c>
      <c r="E61" s="31" t="str">
        <f t="shared" si="0"/>
        <v>INDIA</v>
      </c>
      <c r="H61" s="31" t="str">
        <f t="shared" si="14"/>
        <v>NEPAL</v>
      </c>
      <c r="K61" s="31" t="str">
        <f t="shared" si="1"/>
        <v>BANGLADESH</v>
      </c>
      <c r="L61" s="48">
        <v>140</v>
      </c>
      <c r="M61" s="48" t="s">
        <v>1714</v>
      </c>
      <c r="N61" s="10" t="str">
        <f t="shared" si="15"/>
        <v>JAPAN</v>
      </c>
      <c r="O61" s="48" t="s">
        <v>2206</v>
      </c>
      <c r="P61" s="47" t="s">
        <v>2190</v>
      </c>
      <c r="Q61" s="10" t="str">
        <f t="shared" si="2"/>
        <v>AFGHANISTAN</v>
      </c>
      <c r="T61" s="47" t="str">
        <f t="shared" si="3"/>
        <v>ETHIOPIA</v>
      </c>
      <c r="U61" s="48">
        <v>165</v>
      </c>
      <c r="V61" s="47" t="s">
        <v>1991</v>
      </c>
      <c r="W61" s="47" t="str">
        <f t="shared" si="4"/>
        <v>NICARAGUA</v>
      </c>
      <c r="X61" s="47" t="s">
        <v>1090</v>
      </c>
      <c r="Z61" s="10" t="str">
        <f t="shared" si="5"/>
        <v>GHANA</v>
      </c>
      <c r="AA61" s="48" t="s">
        <v>1094</v>
      </c>
      <c r="AC61" s="10" t="str">
        <f t="shared" si="6"/>
        <v>CAMBODIA</v>
      </c>
      <c r="AD61" s="48"/>
      <c r="AF61" s="10" t="str">
        <f t="shared" si="7"/>
        <v>THAILAND</v>
      </c>
      <c r="AG61" s="48"/>
      <c r="AI61" s="10" t="str">
        <f t="shared" si="8"/>
        <v>KENYA</v>
      </c>
      <c r="AJ61" s="48"/>
      <c r="AL61" s="10" t="str">
        <f t="shared" si="9"/>
        <v>CHINA</v>
      </c>
      <c r="AO61" s="10" t="str">
        <f t="shared" si="10"/>
        <v>FIJI</v>
      </c>
      <c r="AP61" s="51">
        <v>45</v>
      </c>
      <c r="AQ61" s="51" t="s">
        <v>2111</v>
      </c>
      <c r="AR61" s="10" t="str">
        <f t="shared" si="11"/>
        <v>SUDAN</v>
      </c>
      <c r="AS61" s="47" t="s">
        <v>1094</v>
      </c>
      <c r="AU61" s="10" t="str">
        <f t="shared" si="12"/>
        <v>INDONESIA</v>
      </c>
      <c r="AV61" s="48"/>
      <c r="AW61" s="48"/>
      <c r="AX61" s="10" t="str">
        <f t="shared" si="13"/>
        <v>SRI LANKA</v>
      </c>
      <c r="AY61" s="48"/>
      <c r="AZ61" s="48"/>
      <c r="BA61" s="10" t="str">
        <f t="shared" si="16"/>
        <v>YEMEN</v>
      </c>
      <c r="BB61" s="48">
        <v>317</v>
      </c>
      <c r="BC61" s="171" t="s">
        <v>772</v>
      </c>
      <c r="BD61" s="10" t="str">
        <f t="shared" si="17"/>
        <v>MOZAMBIQUE</v>
      </c>
      <c r="BE61" s="47">
        <v>900</v>
      </c>
      <c r="BF61" s="48" t="s">
        <v>2207</v>
      </c>
      <c r="BG61" s="49" t="s">
        <v>1054</v>
      </c>
      <c r="BH61" s="49"/>
      <c r="BI61" s="67">
        <v>1234</v>
      </c>
      <c r="BJ61" s="67" t="s">
        <v>1970</v>
      </c>
      <c r="BK61" s="149" t="s">
        <v>1054</v>
      </c>
      <c r="BL61" s="67"/>
      <c r="BM61" s="86" t="s">
        <v>1066</v>
      </c>
      <c r="BN61" s="55"/>
      <c r="BO61" s="105"/>
      <c r="BP61" s="85"/>
      <c r="BQ61" s="58">
        <v>1023</v>
      </c>
      <c r="BR61" s="55" t="s">
        <v>2099</v>
      </c>
      <c r="BS61" s="49">
        <v>215</v>
      </c>
      <c r="BT61" s="59" t="s">
        <v>2000</v>
      </c>
      <c r="BU61" s="55"/>
      <c r="BV61" s="55"/>
      <c r="BW61" s="105" t="s">
        <v>2117</v>
      </c>
      <c r="BX61" s="85"/>
      <c r="BY61" s="56" t="s">
        <v>1066</v>
      </c>
      <c r="BZ61" s="60"/>
      <c r="CA61" s="143" t="s">
        <v>1615</v>
      </c>
      <c r="CB61" s="74"/>
      <c r="CC61" s="49" t="s">
        <v>2208</v>
      </c>
      <c r="CD61" s="59" t="s">
        <v>2039</v>
      </c>
      <c r="CE61" s="49">
        <v>2916</v>
      </c>
      <c r="CF61" s="49" t="s">
        <v>2006</v>
      </c>
      <c r="CG61" s="49">
        <v>1500</v>
      </c>
      <c r="CH61" s="49" t="s">
        <v>2007</v>
      </c>
      <c r="CI61" s="64" t="s">
        <v>2119</v>
      </c>
      <c r="CJ61" s="55" t="s">
        <v>2009</v>
      </c>
      <c r="CK61" s="65" t="s">
        <v>2120</v>
      </c>
      <c r="CL61" s="165" t="s">
        <v>2121</v>
      </c>
      <c r="CM61" s="105" t="s">
        <v>2117</v>
      </c>
      <c r="CN61" s="85"/>
      <c r="CO61" s="70"/>
      <c r="CP61" s="70"/>
      <c r="CQ61" s="67"/>
    </row>
    <row r="62" spans="1:95" ht="409">
      <c r="B62" s="31" t="s">
        <v>2209</v>
      </c>
      <c r="C62" s="10" t="s">
        <v>2210</v>
      </c>
      <c r="E62" s="31" t="str">
        <f t="shared" si="0"/>
        <v>INDIA</v>
      </c>
      <c r="H62" s="31" t="str">
        <f t="shared" si="14"/>
        <v>NEPAL</v>
      </c>
      <c r="K62" s="31" t="str">
        <f t="shared" si="1"/>
        <v>BANGLADESH</v>
      </c>
      <c r="N62" s="10" t="str">
        <f t="shared" si="15"/>
        <v>JAPAN</v>
      </c>
      <c r="O62" s="48" t="s">
        <v>2211</v>
      </c>
      <c r="P62" s="47" t="s">
        <v>2190</v>
      </c>
      <c r="Q62" s="10" t="str">
        <f t="shared" si="2"/>
        <v>AFGHANISTAN</v>
      </c>
      <c r="R62" s="48">
        <v>150</v>
      </c>
      <c r="S62" s="47" t="s">
        <v>2018</v>
      </c>
      <c r="T62" s="47" t="str">
        <f t="shared" si="3"/>
        <v>ETHIOPIA</v>
      </c>
      <c r="W62" s="47" t="str">
        <f t="shared" si="4"/>
        <v>NICARAGUA</v>
      </c>
      <c r="X62" s="47">
        <v>495</v>
      </c>
      <c r="Y62" s="67" t="s">
        <v>1901</v>
      </c>
      <c r="Z62" s="10" t="str">
        <f t="shared" si="5"/>
        <v>GHANA</v>
      </c>
      <c r="AA62" s="48">
        <v>313</v>
      </c>
      <c r="AB62" s="10" t="s">
        <v>824</v>
      </c>
      <c r="AC62" s="10" t="str">
        <f t="shared" si="6"/>
        <v>CAMBODIA</v>
      </c>
      <c r="AD62" s="48">
        <v>398</v>
      </c>
      <c r="AE62" s="113" t="s">
        <v>1883</v>
      </c>
      <c r="AF62" s="10" t="str">
        <f t="shared" si="7"/>
        <v>THAILAND</v>
      </c>
      <c r="AG62" s="48" t="s">
        <v>1054</v>
      </c>
      <c r="AH62" s="67" t="s">
        <v>2192</v>
      </c>
      <c r="AI62" s="10" t="str">
        <f t="shared" si="8"/>
        <v>KENYA</v>
      </c>
      <c r="AJ62" s="48"/>
      <c r="AL62" s="10" t="str">
        <f t="shared" si="9"/>
        <v>CHINA</v>
      </c>
      <c r="AO62" s="10" t="str">
        <f t="shared" si="10"/>
        <v>FIJI</v>
      </c>
      <c r="AP62" s="51">
        <v>35</v>
      </c>
      <c r="AQ62" s="51" t="s">
        <v>2212</v>
      </c>
      <c r="AR62" s="10" t="str">
        <f t="shared" si="11"/>
        <v>SUDAN</v>
      </c>
      <c r="AS62" s="47">
        <v>683</v>
      </c>
      <c r="AT62" s="31" t="s">
        <v>2213</v>
      </c>
      <c r="AU62" s="10" t="str">
        <f t="shared" si="12"/>
        <v>INDONESIA</v>
      </c>
      <c r="AV62" s="48">
        <v>10000</v>
      </c>
      <c r="AW62" s="48" t="s">
        <v>1502</v>
      </c>
      <c r="AX62" s="10" t="str">
        <f t="shared" si="13"/>
        <v>SRI LANKA</v>
      </c>
      <c r="AY62" s="48"/>
      <c r="AZ62" s="48"/>
      <c r="BA62" s="10" t="str">
        <f t="shared" si="16"/>
        <v>YEMEN</v>
      </c>
      <c r="BB62" s="48">
        <v>85</v>
      </c>
      <c r="BC62" s="163" t="s">
        <v>2025</v>
      </c>
      <c r="BD62" s="10" t="str">
        <f t="shared" si="17"/>
        <v>MOZAMBIQUE</v>
      </c>
      <c r="BE62" s="47" t="s">
        <v>2214</v>
      </c>
      <c r="BF62" s="48" t="s">
        <v>2215</v>
      </c>
      <c r="BG62" s="49">
        <v>923</v>
      </c>
      <c r="BH62" s="49" t="s">
        <v>2027</v>
      </c>
      <c r="BI62" s="67">
        <v>643</v>
      </c>
      <c r="BJ62" s="67" t="s">
        <v>1970</v>
      </c>
      <c r="BK62" s="149" t="s">
        <v>1054</v>
      </c>
      <c r="BL62" s="67"/>
      <c r="BM62" s="86" t="s">
        <v>1066</v>
      </c>
      <c r="BN62" s="55"/>
      <c r="BO62" s="105"/>
      <c r="BP62" s="85"/>
      <c r="BQ62" s="88">
        <v>919</v>
      </c>
      <c r="BR62" s="55" t="s">
        <v>2099</v>
      </c>
      <c r="BS62" s="49">
        <v>42</v>
      </c>
      <c r="BT62" s="59" t="s">
        <v>2031</v>
      </c>
      <c r="BU62" s="55"/>
      <c r="BV62" s="55"/>
      <c r="BW62" s="105" t="s">
        <v>2117</v>
      </c>
      <c r="BX62" s="85"/>
      <c r="BY62" s="56" t="s">
        <v>2216</v>
      </c>
      <c r="BZ62" s="60" t="s">
        <v>2134</v>
      </c>
      <c r="CA62" s="143" t="s">
        <v>1615</v>
      </c>
      <c r="CB62" s="74"/>
      <c r="CC62" s="49">
        <v>58</v>
      </c>
      <c r="CD62" s="59" t="s">
        <v>1519</v>
      </c>
      <c r="CE62" s="49">
        <v>720</v>
      </c>
      <c r="CF62" s="49" t="s">
        <v>2006</v>
      </c>
      <c r="CG62" s="49">
        <v>6332</v>
      </c>
      <c r="CH62" s="49" t="s">
        <v>2138</v>
      </c>
      <c r="CI62" s="91">
        <v>455</v>
      </c>
      <c r="CJ62" s="55" t="s">
        <v>1565</v>
      </c>
      <c r="CK62" s="85"/>
      <c r="CL62" s="84"/>
      <c r="CM62" s="105" t="s">
        <v>2117</v>
      </c>
      <c r="CN62" s="85"/>
      <c r="CO62" s="51" t="s">
        <v>2217</v>
      </c>
      <c r="CP62" s="51" t="s">
        <v>2218</v>
      </c>
      <c r="CQ62" s="67"/>
    </row>
    <row r="63" spans="1:95" ht="195">
      <c r="B63" s="31" t="s">
        <v>2219</v>
      </c>
      <c r="C63" s="10" t="s">
        <v>2220</v>
      </c>
      <c r="E63" s="31" t="str">
        <f t="shared" si="0"/>
        <v>INDIA</v>
      </c>
      <c r="F63" s="48" t="s">
        <v>2221</v>
      </c>
      <c r="G63" s="48" t="s">
        <v>2186</v>
      </c>
      <c r="H63" s="31" t="str">
        <f t="shared" si="14"/>
        <v>NEPAL</v>
      </c>
      <c r="I63" s="48" t="s">
        <v>2222</v>
      </c>
      <c r="J63" s="48" t="s">
        <v>2187</v>
      </c>
      <c r="K63" s="31" t="str">
        <f t="shared" si="1"/>
        <v>BANGLADESH</v>
      </c>
      <c r="L63" s="48" t="s">
        <v>2223</v>
      </c>
      <c r="M63" s="48" t="s">
        <v>2188</v>
      </c>
      <c r="N63" s="10" t="str">
        <f t="shared" si="15"/>
        <v>JAPAN</v>
      </c>
      <c r="P63" s="10"/>
      <c r="Q63" s="10" t="str">
        <f t="shared" si="2"/>
        <v>AFGHANISTAN</v>
      </c>
      <c r="T63" s="47" t="str">
        <f t="shared" si="3"/>
        <v>ETHIOPIA</v>
      </c>
      <c r="U63" s="48" t="s">
        <v>2149</v>
      </c>
      <c r="V63" s="47" t="s">
        <v>936</v>
      </c>
      <c r="W63" s="47" t="str">
        <f t="shared" si="4"/>
        <v>NICARAGUA</v>
      </c>
      <c r="X63" s="47" t="s">
        <v>2224</v>
      </c>
      <c r="Y63" s="67" t="s">
        <v>1901</v>
      </c>
      <c r="Z63" s="10" t="str">
        <f t="shared" si="5"/>
        <v>GHANA</v>
      </c>
      <c r="AA63" s="48" t="s">
        <v>2152</v>
      </c>
      <c r="AB63" s="10" t="s">
        <v>824</v>
      </c>
      <c r="AC63" s="10" t="str">
        <f t="shared" si="6"/>
        <v>CAMBODIA</v>
      </c>
      <c r="AD63" s="48"/>
      <c r="AF63" s="10" t="str">
        <f t="shared" si="7"/>
        <v>THAILAND</v>
      </c>
      <c r="AG63" s="48"/>
      <c r="AI63" s="10" t="str">
        <f t="shared" si="8"/>
        <v>KENYA</v>
      </c>
      <c r="AJ63" s="48"/>
      <c r="AL63" s="10" t="str">
        <f t="shared" si="9"/>
        <v>CHINA</v>
      </c>
      <c r="AO63" s="10" t="str">
        <f t="shared" si="10"/>
        <v>FIJI</v>
      </c>
      <c r="AP63" s="51" t="s">
        <v>2225</v>
      </c>
      <c r="AQ63" s="51" t="s">
        <v>2111</v>
      </c>
      <c r="AR63" s="10" t="str">
        <f t="shared" si="11"/>
        <v>SUDAN</v>
      </c>
      <c r="AU63" s="10" t="str">
        <f t="shared" si="12"/>
        <v>INDONESIA</v>
      </c>
      <c r="AV63" s="48"/>
      <c r="AW63" s="48"/>
      <c r="AX63" s="10" t="str">
        <f t="shared" si="13"/>
        <v>SRI LANKA</v>
      </c>
      <c r="AY63" s="48" t="s">
        <v>2226</v>
      </c>
      <c r="AZ63" s="172" t="s">
        <v>2227</v>
      </c>
      <c r="BA63" s="10" t="str">
        <f t="shared" si="16"/>
        <v>YEMEN</v>
      </c>
      <c r="BB63" s="48" t="s">
        <v>2228</v>
      </c>
      <c r="BC63" s="163" t="s">
        <v>2025</v>
      </c>
      <c r="BD63" s="10" t="str">
        <f t="shared" si="17"/>
        <v>MOZAMBIQUE</v>
      </c>
      <c r="BG63" s="49" t="s">
        <v>1054</v>
      </c>
      <c r="BH63" s="49"/>
      <c r="BI63" s="149" t="s">
        <v>1054</v>
      </c>
      <c r="BJ63" s="67"/>
      <c r="BK63" s="149" t="s">
        <v>1054</v>
      </c>
      <c r="BL63" s="67"/>
      <c r="BM63" s="86" t="s">
        <v>1066</v>
      </c>
      <c r="BN63" s="55"/>
      <c r="BO63" s="105"/>
      <c r="BP63" s="85"/>
      <c r="BQ63" s="58" t="s">
        <v>2229</v>
      </c>
      <c r="BR63" s="55" t="s">
        <v>2230</v>
      </c>
      <c r="BS63" s="49"/>
      <c r="BT63" s="59"/>
      <c r="BU63" s="55"/>
      <c r="BV63" s="55"/>
      <c r="BW63" s="105" t="s">
        <v>2117</v>
      </c>
      <c r="BX63" s="85"/>
      <c r="BY63" s="56"/>
      <c r="BZ63" s="60"/>
      <c r="CA63" s="143" t="s">
        <v>2231</v>
      </c>
      <c r="CB63" s="55" t="s">
        <v>2232</v>
      </c>
      <c r="CC63" s="49"/>
      <c r="CD63" s="59"/>
      <c r="CE63" s="49" t="s">
        <v>2233</v>
      </c>
      <c r="CF63" s="168" t="s">
        <v>1979</v>
      </c>
      <c r="CG63" s="49"/>
      <c r="CH63" s="49"/>
      <c r="CI63" s="64" t="s">
        <v>2234</v>
      </c>
      <c r="CJ63" s="55" t="s">
        <v>2235</v>
      </c>
      <c r="CK63" s="85"/>
      <c r="CL63" s="84"/>
      <c r="CM63" s="105" t="s">
        <v>2117</v>
      </c>
      <c r="CN63" s="85"/>
      <c r="CO63" s="70"/>
      <c r="CP63" s="70"/>
      <c r="CQ63" s="67"/>
    </row>
    <row r="64" spans="1:95">
      <c r="E64" s="31" t="str">
        <f t="shared" si="0"/>
        <v>INDIA</v>
      </c>
      <c r="H64" s="31" t="str">
        <f t="shared" si="14"/>
        <v>NEPAL</v>
      </c>
      <c r="I64" s="10"/>
      <c r="K64" s="31" t="str">
        <f t="shared" si="1"/>
        <v>BANGLADESH</v>
      </c>
      <c r="L64" s="10"/>
      <c r="N64" s="10" t="str">
        <f t="shared" si="15"/>
        <v>JAPAN</v>
      </c>
      <c r="P64" s="10"/>
      <c r="Q64" s="10" t="str">
        <f t="shared" si="2"/>
        <v>AFGHANISTAN</v>
      </c>
      <c r="T64" s="47" t="str">
        <f t="shared" si="3"/>
        <v>ETHIOPIA</v>
      </c>
      <c r="W64" s="47" t="str">
        <f t="shared" si="4"/>
        <v>NICARAGUA</v>
      </c>
      <c r="Z64" s="10" t="str">
        <f t="shared" si="5"/>
        <v>GHANA</v>
      </c>
      <c r="AC64" s="10" t="str">
        <f t="shared" si="6"/>
        <v>CAMBODIA</v>
      </c>
      <c r="AD64" s="48"/>
      <c r="AF64" s="10" t="str">
        <f t="shared" si="7"/>
        <v>THAILAND</v>
      </c>
      <c r="AG64" s="48"/>
      <c r="AI64" s="10" t="str">
        <f t="shared" si="8"/>
        <v>KENYA</v>
      </c>
      <c r="AJ64" s="48"/>
      <c r="AL64" s="10" t="str">
        <f t="shared" si="9"/>
        <v>CHINA</v>
      </c>
      <c r="AO64" s="10" t="str">
        <f t="shared" si="10"/>
        <v>FIJI</v>
      </c>
      <c r="AP64" s="51"/>
      <c r="AQ64" s="51"/>
      <c r="AR64" s="10" t="str">
        <f t="shared" si="11"/>
        <v>SUDAN</v>
      </c>
      <c r="AU64" s="10" t="str">
        <f t="shared" si="12"/>
        <v>INDONESIA</v>
      </c>
      <c r="AV64" s="48"/>
      <c r="AW64" s="48"/>
      <c r="AX64" s="10" t="str">
        <f t="shared" si="13"/>
        <v>SRI LANKA</v>
      </c>
      <c r="AY64" s="48"/>
      <c r="AZ64" s="48"/>
      <c r="BA64" s="10" t="str">
        <f t="shared" si="16"/>
        <v>YEMEN</v>
      </c>
      <c r="BB64" s="48"/>
      <c r="BC64" s="48"/>
      <c r="BD64" s="10" t="str">
        <f t="shared" si="17"/>
        <v>MOZAMBIQUE</v>
      </c>
      <c r="BG64" s="49"/>
      <c r="BH64" s="49"/>
      <c r="BI64" s="67"/>
      <c r="BJ64" s="67"/>
      <c r="BK64" s="67"/>
      <c r="BL64" s="67"/>
      <c r="BM64" s="55"/>
      <c r="BN64" s="55"/>
      <c r="BO64" s="87"/>
      <c r="BP64" s="85"/>
      <c r="BQ64" s="88"/>
      <c r="BR64" s="83"/>
      <c r="BS64" s="49"/>
      <c r="BT64" s="59"/>
      <c r="BU64" s="55"/>
      <c r="BV64" s="55"/>
      <c r="BW64" s="87"/>
      <c r="BX64" s="85"/>
      <c r="BY64" s="56"/>
      <c r="BZ64" s="60"/>
      <c r="CA64" s="116"/>
      <c r="CB64" s="106"/>
      <c r="CC64" s="49"/>
      <c r="CD64" s="59"/>
      <c r="CE64" s="49"/>
      <c r="CF64" s="49"/>
      <c r="CG64" s="49"/>
      <c r="CH64" s="49"/>
      <c r="CI64" s="91"/>
      <c r="CJ64" s="83"/>
      <c r="CK64" s="85"/>
      <c r="CL64" s="84"/>
      <c r="CM64" s="87"/>
      <c r="CN64" s="85"/>
      <c r="CO64" s="70"/>
      <c r="CP64" s="70"/>
      <c r="CQ64" s="67"/>
    </row>
    <row r="65" spans="1:95" s="10" customFormat="1" ht="165">
      <c r="B65" s="31" t="s">
        <v>2236</v>
      </c>
      <c r="C65" s="10" t="s">
        <v>2237</v>
      </c>
      <c r="E65" s="31" t="str">
        <f t="shared" si="0"/>
        <v>INDIA</v>
      </c>
      <c r="F65" s="31"/>
      <c r="G65" s="31"/>
      <c r="H65" s="31" t="str">
        <f t="shared" si="14"/>
        <v>NEPAL</v>
      </c>
      <c r="J65" s="31"/>
      <c r="K65" s="31" t="str">
        <f t="shared" si="1"/>
        <v>BANGLADESH</v>
      </c>
      <c r="N65" s="10" t="str">
        <f t="shared" si="15"/>
        <v>JAPAN</v>
      </c>
      <c r="O65" s="31"/>
      <c r="Q65" s="10" t="str">
        <f t="shared" si="2"/>
        <v>AFGHANISTAN</v>
      </c>
      <c r="R65" s="48"/>
      <c r="S65" s="47"/>
      <c r="T65" s="47" t="str">
        <f t="shared" si="3"/>
        <v>ETHIOPIA</v>
      </c>
      <c r="U65" s="48"/>
      <c r="V65" s="47"/>
      <c r="W65" s="47" t="str">
        <f t="shared" si="4"/>
        <v>NICARAGUA</v>
      </c>
      <c r="X65" s="47"/>
      <c r="Y65" s="47"/>
      <c r="Z65" s="10" t="str">
        <f t="shared" si="5"/>
        <v>GHANA</v>
      </c>
      <c r="AA65" s="48">
        <v>1</v>
      </c>
      <c r="AB65" s="10" t="s">
        <v>824</v>
      </c>
      <c r="AC65" s="10" t="str">
        <f t="shared" si="6"/>
        <v>CAMBODIA</v>
      </c>
      <c r="AD65" s="48"/>
      <c r="AE65" s="47"/>
      <c r="AF65" s="10" t="str">
        <f t="shared" si="7"/>
        <v>THAILAND</v>
      </c>
      <c r="AG65" s="48">
        <v>10</v>
      </c>
      <c r="AH65" s="47" t="s">
        <v>2238</v>
      </c>
      <c r="AI65" s="10" t="str">
        <f t="shared" si="8"/>
        <v>KENYA</v>
      </c>
      <c r="AJ65" s="48">
        <v>1</v>
      </c>
      <c r="AK65" s="48" t="s">
        <v>1576</v>
      </c>
      <c r="AL65" s="10" t="str">
        <f t="shared" si="9"/>
        <v>CHINA</v>
      </c>
      <c r="AM65" s="48"/>
      <c r="AN65" s="48"/>
      <c r="AO65" s="10" t="str">
        <f t="shared" si="10"/>
        <v>FIJI</v>
      </c>
      <c r="AP65" s="173">
        <v>1</v>
      </c>
      <c r="AQ65" s="48" t="s">
        <v>2239</v>
      </c>
      <c r="AR65" s="10" t="str">
        <f t="shared" si="11"/>
        <v>SUDAN</v>
      </c>
      <c r="AS65" s="47">
        <v>10</v>
      </c>
      <c r="AT65" s="48" t="s">
        <v>834</v>
      </c>
      <c r="AU65" s="10" t="str">
        <f t="shared" si="12"/>
        <v>INDONESIA</v>
      </c>
      <c r="AV65" s="48" t="s">
        <v>2240</v>
      </c>
      <c r="AW65" s="48" t="s">
        <v>2241</v>
      </c>
      <c r="AX65" s="10" t="str">
        <f t="shared" si="13"/>
        <v>SRI LANKA</v>
      </c>
      <c r="AY65" s="48">
        <v>1</v>
      </c>
      <c r="AZ65" s="47" t="s">
        <v>2242</v>
      </c>
      <c r="BA65" s="10" t="str">
        <f t="shared" si="16"/>
        <v>YEMEN</v>
      </c>
      <c r="BB65" s="48">
        <v>6</v>
      </c>
      <c r="BC65" s="163" t="s">
        <v>2243</v>
      </c>
      <c r="BD65" s="10" t="str">
        <f t="shared" si="17"/>
        <v>MOZAMBIQUE</v>
      </c>
      <c r="BE65" s="47">
        <v>3</v>
      </c>
      <c r="BF65" s="48" t="s">
        <v>2244</v>
      </c>
      <c r="BG65" s="49" t="s">
        <v>1054</v>
      </c>
      <c r="BH65" s="49"/>
      <c r="BI65" s="67">
        <v>196</v>
      </c>
      <c r="BJ65" s="67" t="s">
        <v>1970</v>
      </c>
      <c r="BK65" s="67">
        <v>4</v>
      </c>
      <c r="BL65" s="67" t="s">
        <v>2029</v>
      </c>
      <c r="BM65" s="55" t="s">
        <v>2245</v>
      </c>
      <c r="BN65" s="55"/>
      <c r="BO65" s="87">
        <v>11</v>
      </c>
      <c r="BP65" s="85" t="s">
        <v>2246</v>
      </c>
      <c r="BQ65" s="88">
        <v>16</v>
      </c>
      <c r="BR65" s="55" t="s">
        <v>2247</v>
      </c>
      <c r="BS65" s="49">
        <v>4</v>
      </c>
      <c r="BT65" s="59" t="s">
        <v>2000</v>
      </c>
      <c r="BU65" s="55">
        <v>2</v>
      </c>
      <c r="BV65" s="55"/>
      <c r="BW65" s="97">
        <v>151</v>
      </c>
      <c r="BX65" s="57" t="s">
        <v>2248</v>
      </c>
      <c r="BY65" s="81" t="s">
        <v>2249</v>
      </c>
      <c r="BZ65" s="174" t="s">
        <v>2250</v>
      </c>
      <c r="CA65" s="116">
        <v>3</v>
      </c>
      <c r="CB65" s="74" t="s">
        <v>1177</v>
      </c>
      <c r="CC65" s="49">
        <v>1</v>
      </c>
      <c r="CD65" s="59" t="s">
        <v>2251</v>
      </c>
      <c r="CE65" s="49">
        <v>25</v>
      </c>
      <c r="CF65" s="49" t="s">
        <v>1979</v>
      </c>
      <c r="CG65" s="49">
        <v>31</v>
      </c>
      <c r="CH65" s="49" t="s">
        <v>2007</v>
      </c>
      <c r="CI65" s="91">
        <v>1</v>
      </c>
      <c r="CJ65" s="55" t="s">
        <v>1981</v>
      </c>
      <c r="CK65" s="85">
        <v>8</v>
      </c>
      <c r="CL65" s="84" t="s">
        <v>2252</v>
      </c>
      <c r="CM65" s="97">
        <v>17</v>
      </c>
      <c r="CN65" s="65" t="s">
        <v>2253</v>
      </c>
      <c r="CO65" s="70">
        <v>56</v>
      </c>
      <c r="CP65" s="51" t="s">
        <v>2254</v>
      </c>
      <c r="CQ65" s="67"/>
    </row>
    <row r="66" spans="1:95" s="10" customFormat="1" ht="135">
      <c r="B66" s="31" t="s">
        <v>2255</v>
      </c>
      <c r="C66" s="10" t="s">
        <v>2256</v>
      </c>
      <c r="E66" s="31" t="str">
        <f t="shared" ref="E66:E119" si="22">CONCATENATE($F$1,D66)</f>
        <v>INDIA</v>
      </c>
      <c r="F66" s="31"/>
      <c r="G66" s="31"/>
      <c r="H66" s="31" t="str">
        <f t="shared" si="14"/>
        <v>NEPAL</v>
      </c>
      <c r="J66" s="31"/>
      <c r="K66" s="31" t="str">
        <f t="shared" ref="K66:K119" si="23">CONCATENATE($L$1,D66)</f>
        <v>BANGLADESH</v>
      </c>
      <c r="N66" s="10" t="str">
        <f t="shared" si="15"/>
        <v>JAPAN</v>
      </c>
      <c r="O66" s="31"/>
      <c r="Q66" s="10" t="str">
        <f t="shared" ref="Q66:Q118" si="24">CONCATENATE($R$1,D66)</f>
        <v>AFGHANISTAN</v>
      </c>
      <c r="R66" s="48"/>
      <c r="S66" s="47"/>
      <c r="T66" s="47" t="str">
        <f t="shared" ref="T66:T119" si="25">CONCATENATE($U$1,D66)</f>
        <v>ETHIOPIA</v>
      </c>
      <c r="U66" s="48"/>
      <c r="V66" s="47"/>
      <c r="W66" s="47" t="str">
        <f t="shared" ref="W66:W119" si="26">CONCATENATE($X$1,D66)</f>
        <v>NICARAGUA</v>
      </c>
      <c r="X66" s="47"/>
      <c r="Y66" s="47"/>
      <c r="Z66" s="10" t="str">
        <f t="shared" ref="Z66:Z116" si="27">CONCATENATE($AA$1,D66)</f>
        <v>GHANA</v>
      </c>
      <c r="AA66" s="48" t="s">
        <v>1094</v>
      </c>
      <c r="AB66" s="47"/>
      <c r="AC66" s="10" t="str">
        <f t="shared" ref="AC66:AC119" si="28">CONCATENATE($AD$1,D66)</f>
        <v>CAMBODIA</v>
      </c>
      <c r="AD66" s="48"/>
      <c r="AE66" s="47"/>
      <c r="AF66" s="10" t="str">
        <f t="shared" ref="AF66:AF119" si="29">CONCATENATE($AG$1,D66)</f>
        <v>THAILAND</v>
      </c>
      <c r="AG66" s="48">
        <v>848</v>
      </c>
      <c r="AH66" s="47" t="s">
        <v>2257</v>
      </c>
      <c r="AI66" s="10" t="str">
        <f t="shared" ref="AI66:AI119" si="30">CONCATENATE($AJ$1,D66)</f>
        <v>KENYA</v>
      </c>
      <c r="AJ66" s="48"/>
      <c r="AK66" s="48"/>
      <c r="AL66" s="10" t="str">
        <f t="shared" ref="AL66:AL119" si="31">CONCATENATE($AM$1,D66)</f>
        <v>CHINA</v>
      </c>
      <c r="AM66" s="48"/>
      <c r="AN66" s="48"/>
      <c r="AO66" s="10" t="str">
        <f t="shared" ref="AO66:AO119" si="32">CONCATENATE($AP$1,D66)</f>
        <v>FIJI</v>
      </c>
      <c r="AP66" s="173"/>
      <c r="AQ66" s="173"/>
      <c r="AR66" s="10" t="str">
        <f t="shared" ref="AR66:AR119" si="33">CONCATENATE($AS$1,D66)</f>
        <v>SUDAN</v>
      </c>
      <c r="AS66" s="47" t="s">
        <v>1094</v>
      </c>
      <c r="AT66" s="48"/>
      <c r="AU66" s="10" t="str">
        <f t="shared" ref="AU66:AU122" si="34">CONCATENATE($AV$1,D66)</f>
        <v>INDONESIA</v>
      </c>
      <c r="AV66" s="48"/>
      <c r="AW66" s="48"/>
      <c r="AX66" s="10" t="str">
        <f t="shared" ref="AX66:AX120" si="35">CONCATENATE($AY$1,D66)</f>
        <v>SRI LANKA</v>
      </c>
      <c r="AY66" s="48"/>
      <c r="AZ66" s="48"/>
      <c r="BA66" s="10" t="str">
        <f t="shared" si="16"/>
        <v>YEMEN</v>
      </c>
      <c r="BB66" s="48">
        <v>1962</v>
      </c>
      <c r="BC66" s="163" t="s">
        <v>2243</v>
      </c>
      <c r="BD66" s="10" t="str">
        <f t="shared" si="17"/>
        <v>MOZAMBIQUE</v>
      </c>
      <c r="BE66" s="47">
        <v>25</v>
      </c>
      <c r="BF66" s="48" t="s">
        <v>2244</v>
      </c>
      <c r="BG66" s="49" t="s">
        <v>1054</v>
      </c>
      <c r="BH66" s="49"/>
      <c r="BI66" s="67">
        <v>19514</v>
      </c>
      <c r="BJ66" s="67" t="s">
        <v>1970</v>
      </c>
      <c r="BK66" s="70" t="s">
        <v>1054</v>
      </c>
      <c r="BL66" s="67"/>
      <c r="BM66" s="55"/>
      <c r="BN66" s="55"/>
      <c r="BO66" s="105"/>
      <c r="BP66" s="85"/>
      <c r="BQ66" s="88" t="s">
        <v>2258</v>
      </c>
      <c r="BR66" s="55" t="s">
        <v>2259</v>
      </c>
      <c r="BS66" s="49" t="s">
        <v>2260</v>
      </c>
      <c r="BT66" s="59" t="s">
        <v>2000</v>
      </c>
      <c r="BU66" s="55"/>
      <c r="BV66" s="55"/>
      <c r="BW66" s="105" t="s">
        <v>2117</v>
      </c>
      <c r="BX66" s="85"/>
      <c r="BY66" s="56" t="s">
        <v>2261</v>
      </c>
      <c r="BZ66" s="60" t="s">
        <v>2262</v>
      </c>
      <c r="CA66" s="143" t="s">
        <v>2263</v>
      </c>
      <c r="CB66" s="106"/>
      <c r="CC66" s="49" t="s">
        <v>2264</v>
      </c>
      <c r="CD66" s="59" t="s">
        <v>2039</v>
      </c>
      <c r="CE66" s="49">
        <v>2626</v>
      </c>
      <c r="CF66" s="49" t="s">
        <v>2006</v>
      </c>
      <c r="CG66" s="49">
        <v>2000</v>
      </c>
      <c r="CH66" s="49" t="s">
        <v>2007</v>
      </c>
      <c r="CI66" s="91" t="s">
        <v>844</v>
      </c>
      <c r="CJ66" s="83"/>
      <c r="CK66" s="150" t="s">
        <v>1871</v>
      </c>
      <c r="CL66" s="175"/>
      <c r="CM66" s="105" t="s">
        <v>2117</v>
      </c>
      <c r="CN66" s="85"/>
      <c r="CO66" s="70" t="s">
        <v>1054</v>
      </c>
      <c r="CP66" s="51"/>
      <c r="CQ66" s="67"/>
    </row>
    <row r="67" spans="1:95" s="10" customFormat="1" ht="120">
      <c r="B67" s="31" t="s">
        <v>2265</v>
      </c>
      <c r="C67" s="10" t="s">
        <v>2266</v>
      </c>
      <c r="E67" s="31" t="str">
        <f t="shared" si="22"/>
        <v>INDIA</v>
      </c>
      <c r="F67" s="31"/>
      <c r="G67" s="31"/>
      <c r="H67" s="31" t="str">
        <f t="shared" ref="H67:H119" si="36">CONCATENATE($I$1,D67)</f>
        <v>NEPAL</v>
      </c>
      <c r="J67" s="31"/>
      <c r="K67" s="31" t="str">
        <f t="shared" si="23"/>
        <v>BANGLADESH</v>
      </c>
      <c r="N67" s="10" t="str">
        <f t="shared" ref="N67:N119" si="37">CONCATENATE($O$1,D67)</f>
        <v>JAPAN</v>
      </c>
      <c r="O67" s="31"/>
      <c r="Q67" s="10" t="str">
        <f t="shared" si="24"/>
        <v>AFGHANISTAN</v>
      </c>
      <c r="R67" s="48"/>
      <c r="S67" s="47"/>
      <c r="T67" s="47" t="str">
        <f t="shared" si="25"/>
        <v>ETHIOPIA</v>
      </c>
      <c r="U67" s="48"/>
      <c r="V67" s="47"/>
      <c r="W67" s="47" t="str">
        <f t="shared" si="26"/>
        <v>NICARAGUA</v>
      </c>
      <c r="X67" s="47"/>
      <c r="Y67" s="47"/>
      <c r="Z67" s="10" t="str">
        <f t="shared" si="27"/>
        <v>GHANA</v>
      </c>
      <c r="AA67" s="48" t="s">
        <v>1094</v>
      </c>
      <c r="AB67" s="47"/>
      <c r="AC67" s="10" t="str">
        <f t="shared" si="28"/>
        <v>CAMBODIA</v>
      </c>
      <c r="AD67" s="48"/>
      <c r="AE67" s="47"/>
      <c r="AF67" s="10" t="str">
        <f t="shared" si="29"/>
        <v>THAILAND</v>
      </c>
      <c r="AG67" s="48">
        <v>475</v>
      </c>
      <c r="AH67" s="47" t="s">
        <v>2267</v>
      </c>
      <c r="AI67" s="10" t="str">
        <f t="shared" si="30"/>
        <v>KENYA</v>
      </c>
      <c r="AJ67" s="48">
        <v>25</v>
      </c>
      <c r="AK67" s="48" t="s">
        <v>1960</v>
      </c>
      <c r="AL67" s="10" t="str">
        <f t="shared" si="31"/>
        <v>CHINA</v>
      </c>
      <c r="AM67" s="48"/>
      <c r="AN67" s="48"/>
      <c r="AO67" s="10" t="str">
        <f t="shared" si="32"/>
        <v>FIJI</v>
      </c>
      <c r="AP67" s="173">
        <v>3</v>
      </c>
      <c r="AQ67" s="48" t="s">
        <v>2268</v>
      </c>
      <c r="AR67" s="10" t="str">
        <f t="shared" si="33"/>
        <v>SUDAN</v>
      </c>
      <c r="AS67" s="47">
        <v>86</v>
      </c>
      <c r="AT67" s="48" t="s">
        <v>834</v>
      </c>
      <c r="AU67" s="10" t="str">
        <f t="shared" si="34"/>
        <v>INDONESIA</v>
      </c>
      <c r="AV67" s="48">
        <v>1468</v>
      </c>
      <c r="AW67" s="48" t="s">
        <v>1605</v>
      </c>
      <c r="AX67" s="10" t="str">
        <f t="shared" si="35"/>
        <v>SRI LANKA</v>
      </c>
      <c r="AY67" s="48" t="s">
        <v>2269</v>
      </c>
      <c r="AZ67" s="48" t="s">
        <v>2270</v>
      </c>
      <c r="BA67" s="10" t="str">
        <f t="shared" ref="BA67:BA119" si="38">CONCATENATE($BB$1,D67)</f>
        <v>YEMEN</v>
      </c>
      <c r="BB67" s="48">
        <v>170</v>
      </c>
      <c r="BC67" s="163" t="s">
        <v>2271</v>
      </c>
      <c r="BD67" s="10" t="str">
        <f t="shared" ref="BD67:BD119" si="39">CONCATENATE($BE$1,D67)</f>
        <v>MOZAMBIQUE</v>
      </c>
      <c r="BE67" s="47">
        <v>25</v>
      </c>
      <c r="BF67" s="48" t="s">
        <v>1550</v>
      </c>
      <c r="BG67" s="49">
        <v>665</v>
      </c>
      <c r="BH67" s="49" t="s">
        <v>2027</v>
      </c>
      <c r="BI67" s="67">
        <v>8510</v>
      </c>
      <c r="BJ67" s="67" t="s">
        <v>1970</v>
      </c>
      <c r="BK67" s="70" t="s">
        <v>2272</v>
      </c>
      <c r="BL67" s="67" t="s">
        <v>2029</v>
      </c>
      <c r="BM67" s="55" t="s">
        <v>2273</v>
      </c>
      <c r="BN67" s="55"/>
      <c r="BO67" s="105"/>
      <c r="BP67" s="85"/>
      <c r="BQ67" s="88">
        <v>876</v>
      </c>
      <c r="BR67" s="55" t="s">
        <v>1998</v>
      </c>
      <c r="BS67" s="49">
        <v>279</v>
      </c>
      <c r="BT67" s="59" t="s">
        <v>2031</v>
      </c>
      <c r="BU67" s="55"/>
      <c r="BV67" s="55"/>
      <c r="BW67" s="105" t="s">
        <v>2117</v>
      </c>
      <c r="BX67" s="85"/>
      <c r="BY67" s="56">
        <v>193</v>
      </c>
      <c r="BZ67" s="60" t="s">
        <v>2274</v>
      </c>
      <c r="CA67" s="143" t="s">
        <v>1615</v>
      </c>
      <c r="CB67" s="74"/>
      <c r="CC67" s="49">
        <v>47</v>
      </c>
      <c r="CD67" s="59" t="s">
        <v>2275</v>
      </c>
      <c r="CE67" s="49">
        <v>634</v>
      </c>
      <c r="CF67" s="49" t="s">
        <v>2006</v>
      </c>
      <c r="CG67" s="49">
        <v>1101</v>
      </c>
      <c r="CH67" s="49" t="s">
        <v>2040</v>
      </c>
      <c r="CI67" s="91">
        <v>28</v>
      </c>
      <c r="CJ67" s="55" t="s">
        <v>1565</v>
      </c>
      <c r="CK67" s="150" t="s">
        <v>1871</v>
      </c>
      <c r="CL67" s="175"/>
      <c r="CM67" s="97">
        <v>1379</v>
      </c>
      <c r="CN67" s="65" t="s">
        <v>2139</v>
      </c>
      <c r="CO67" s="70">
        <v>5042</v>
      </c>
      <c r="CP67" s="51" t="s">
        <v>2276</v>
      </c>
      <c r="CQ67" s="67"/>
    </row>
    <row r="68" spans="1:95" s="10" customFormat="1" ht="409">
      <c r="B68" s="31" t="s">
        <v>2277</v>
      </c>
      <c r="C68" s="10" t="s">
        <v>2278</v>
      </c>
      <c r="E68" s="31" t="str">
        <f t="shared" si="22"/>
        <v>INDIA</v>
      </c>
      <c r="F68" s="31"/>
      <c r="G68" s="31"/>
      <c r="H68" s="31" t="str">
        <f t="shared" si="36"/>
        <v>NEPAL</v>
      </c>
      <c r="J68" s="31"/>
      <c r="K68" s="31" t="str">
        <f t="shared" si="23"/>
        <v>BANGLADESH</v>
      </c>
      <c r="N68" s="10" t="str">
        <f t="shared" si="37"/>
        <v>JAPAN</v>
      </c>
      <c r="O68" s="31"/>
      <c r="Q68" s="10" t="str">
        <f t="shared" si="24"/>
        <v>AFGHANISTAN</v>
      </c>
      <c r="R68" s="48"/>
      <c r="S68" s="47"/>
      <c r="T68" s="47" t="str">
        <f t="shared" si="25"/>
        <v>ETHIOPIA</v>
      </c>
      <c r="U68" s="48"/>
      <c r="V68" s="47"/>
      <c r="W68" s="47" t="str">
        <f t="shared" si="26"/>
        <v>NICARAGUA</v>
      </c>
      <c r="X68" s="47"/>
      <c r="Y68" s="47"/>
      <c r="Z68" s="10" t="str">
        <f t="shared" si="27"/>
        <v>GHANA</v>
      </c>
      <c r="AA68" s="48"/>
      <c r="AB68" s="47"/>
      <c r="AC68" s="10" t="str">
        <f t="shared" si="28"/>
        <v>CAMBODIA</v>
      </c>
      <c r="AD68" s="48"/>
      <c r="AE68" s="47"/>
      <c r="AF68" s="10" t="str">
        <f t="shared" si="29"/>
        <v>THAILAND</v>
      </c>
      <c r="AG68" s="48"/>
      <c r="AH68" s="47"/>
      <c r="AI68" s="10" t="str">
        <f t="shared" si="30"/>
        <v>KENYA</v>
      </c>
      <c r="AJ68" s="48"/>
      <c r="AK68" s="48"/>
      <c r="AL68" s="10" t="str">
        <f t="shared" si="31"/>
        <v>CHINA</v>
      </c>
      <c r="AM68" s="48"/>
      <c r="AN68" s="48"/>
      <c r="AO68" s="10" t="str">
        <f t="shared" si="32"/>
        <v>FIJI</v>
      </c>
      <c r="AP68" s="173"/>
      <c r="AQ68" s="173"/>
      <c r="AR68" s="10" t="str">
        <f t="shared" si="33"/>
        <v>SUDAN</v>
      </c>
      <c r="AS68" s="47"/>
      <c r="AT68" s="48"/>
      <c r="AU68" s="10" t="str">
        <f t="shared" si="34"/>
        <v>INDONESIA</v>
      </c>
      <c r="AV68" s="48"/>
      <c r="AW68" s="48"/>
      <c r="AX68" s="10" t="str">
        <f t="shared" si="35"/>
        <v>SRI LANKA</v>
      </c>
      <c r="AY68" s="48"/>
      <c r="AZ68" s="48"/>
      <c r="BA68" s="10" t="str">
        <f t="shared" si="38"/>
        <v>YEMEN</v>
      </c>
      <c r="BB68" s="48"/>
      <c r="BC68" s="48"/>
      <c r="BD68" s="10" t="str">
        <f t="shared" si="39"/>
        <v>MOZAMBIQUE</v>
      </c>
      <c r="BE68" s="47" t="s">
        <v>2279</v>
      </c>
      <c r="BF68" s="48" t="s">
        <v>2244</v>
      </c>
      <c r="BG68" s="49" t="s">
        <v>2280</v>
      </c>
      <c r="BH68" s="49"/>
      <c r="BI68" s="49" t="s">
        <v>2281</v>
      </c>
      <c r="BJ68" s="67"/>
      <c r="BK68" s="67"/>
      <c r="BL68" s="67"/>
      <c r="BM68" s="86" t="s">
        <v>1066</v>
      </c>
      <c r="BN68" s="55"/>
      <c r="BO68" s="105"/>
      <c r="BP68" s="85"/>
      <c r="BQ68" s="58" t="s">
        <v>2282</v>
      </c>
      <c r="BR68" s="55" t="s">
        <v>2283</v>
      </c>
      <c r="BS68" s="49"/>
      <c r="BT68" s="59"/>
      <c r="BU68" s="55"/>
      <c r="BV68" s="55"/>
      <c r="BW68" s="105" t="s">
        <v>2117</v>
      </c>
      <c r="BX68" s="85"/>
      <c r="BY68" s="56" t="s">
        <v>2284</v>
      </c>
      <c r="BZ68" s="60"/>
      <c r="CA68" s="141" t="s">
        <v>2285</v>
      </c>
      <c r="CB68" s="55" t="s">
        <v>2286</v>
      </c>
      <c r="CC68" s="49" t="s">
        <v>2287</v>
      </c>
      <c r="CD68" s="59" t="s">
        <v>1519</v>
      </c>
      <c r="CE68" s="49" t="s">
        <v>2288</v>
      </c>
      <c r="CF68" s="168" t="s">
        <v>1979</v>
      </c>
      <c r="CG68" s="49"/>
      <c r="CH68" s="49"/>
      <c r="CI68" s="91"/>
      <c r="CJ68" s="83"/>
      <c r="CK68" s="65">
        <v>1228</v>
      </c>
      <c r="CL68" s="84" t="s">
        <v>2289</v>
      </c>
      <c r="CM68" s="105" t="s">
        <v>2117</v>
      </c>
      <c r="CN68" s="85"/>
      <c r="CO68" s="51" t="s">
        <v>2290</v>
      </c>
      <c r="CP68" s="70"/>
      <c r="CQ68" s="67"/>
    </row>
    <row r="69" spans="1:95" s="10" customFormat="1">
      <c r="B69" s="31"/>
      <c r="E69" s="31" t="str">
        <f t="shared" si="22"/>
        <v>INDIA</v>
      </c>
      <c r="F69" s="31"/>
      <c r="G69" s="31"/>
      <c r="H69" s="31" t="str">
        <f t="shared" si="36"/>
        <v>NEPAL</v>
      </c>
      <c r="J69" s="31"/>
      <c r="K69" s="31" t="str">
        <f t="shared" si="23"/>
        <v>BANGLADESH</v>
      </c>
      <c r="N69" s="10" t="str">
        <f t="shared" si="37"/>
        <v>JAPAN</v>
      </c>
      <c r="O69" s="31"/>
      <c r="Q69" s="10" t="str">
        <f t="shared" si="24"/>
        <v>AFGHANISTAN</v>
      </c>
      <c r="R69" s="48"/>
      <c r="S69" s="47"/>
      <c r="T69" s="47" t="str">
        <f t="shared" si="25"/>
        <v>ETHIOPIA</v>
      </c>
      <c r="U69" s="48"/>
      <c r="V69" s="47"/>
      <c r="W69" s="47" t="str">
        <f t="shared" si="26"/>
        <v>NICARAGUA</v>
      </c>
      <c r="X69" s="47"/>
      <c r="Y69" s="47"/>
      <c r="Z69" s="10" t="str">
        <f t="shared" si="27"/>
        <v>GHANA</v>
      </c>
      <c r="AA69" s="48"/>
      <c r="AB69" s="47"/>
      <c r="AC69" s="10" t="str">
        <f t="shared" si="28"/>
        <v>CAMBODIA</v>
      </c>
      <c r="AD69" s="48"/>
      <c r="AE69" s="47"/>
      <c r="AF69" s="10" t="str">
        <f t="shared" si="29"/>
        <v>THAILAND</v>
      </c>
      <c r="AG69" s="48"/>
      <c r="AH69" s="47"/>
      <c r="AI69" s="10" t="str">
        <f t="shared" si="30"/>
        <v>KENYA</v>
      </c>
      <c r="AJ69" s="48"/>
      <c r="AK69" s="48"/>
      <c r="AL69" s="10" t="str">
        <f t="shared" si="31"/>
        <v>CHINA</v>
      </c>
      <c r="AM69" s="48"/>
      <c r="AN69" s="48"/>
      <c r="AO69" s="10" t="str">
        <f t="shared" si="32"/>
        <v>FIJI</v>
      </c>
      <c r="AP69" s="173"/>
      <c r="AQ69" s="173"/>
      <c r="AR69" s="10" t="str">
        <f t="shared" si="33"/>
        <v>SUDAN</v>
      </c>
      <c r="AS69" s="47"/>
      <c r="AT69" s="48"/>
      <c r="AU69" s="10" t="str">
        <f t="shared" si="34"/>
        <v>INDONESIA</v>
      </c>
      <c r="AV69" s="48"/>
      <c r="AW69" s="48"/>
      <c r="AX69" s="10" t="str">
        <f t="shared" si="35"/>
        <v>SRI LANKA</v>
      </c>
      <c r="AY69" s="48"/>
      <c r="AZ69" s="48"/>
      <c r="BA69" s="10" t="str">
        <f t="shared" si="38"/>
        <v>YEMEN</v>
      </c>
      <c r="BB69" s="48"/>
      <c r="BC69" s="48"/>
      <c r="BD69" s="10" t="str">
        <f t="shared" si="39"/>
        <v>MOZAMBIQUE</v>
      </c>
      <c r="BE69" s="47"/>
      <c r="BF69" s="48"/>
      <c r="BG69" s="49"/>
      <c r="BH69" s="49"/>
      <c r="BI69" s="67"/>
      <c r="BJ69" s="67"/>
      <c r="BK69" s="67"/>
      <c r="BL69" s="67"/>
      <c r="BM69" s="55"/>
      <c r="BN69" s="55"/>
      <c r="BO69" s="87"/>
      <c r="BP69" s="85"/>
      <c r="BQ69" s="88"/>
      <c r="BR69" s="83"/>
      <c r="BS69" s="49"/>
      <c r="BT69" s="59"/>
      <c r="BU69" s="55"/>
      <c r="BV69" s="55"/>
      <c r="BW69" s="87"/>
      <c r="BX69" s="85"/>
      <c r="BY69" s="56"/>
      <c r="BZ69" s="60"/>
      <c r="CA69" s="116"/>
      <c r="CB69" s="106"/>
      <c r="CC69" s="49"/>
      <c r="CD69" s="59"/>
      <c r="CE69" s="49"/>
      <c r="CF69" s="49"/>
      <c r="CG69" s="49"/>
      <c r="CH69" s="49"/>
      <c r="CI69" s="91"/>
      <c r="CJ69" s="83"/>
      <c r="CK69" s="85"/>
      <c r="CL69" s="84"/>
      <c r="CM69" s="87"/>
      <c r="CN69" s="85"/>
      <c r="CO69" s="70"/>
      <c r="CP69" s="70"/>
      <c r="CQ69" s="67"/>
    </row>
    <row r="70" spans="1:95" s="10" customFormat="1" ht="330">
      <c r="B70" s="31" t="s">
        <v>2291</v>
      </c>
      <c r="C70" s="10" t="s">
        <v>2292</v>
      </c>
      <c r="E70" s="31" t="str">
        <f t="shared" si="22"/>
        <v>INDIA</v>
      </c>
      <c r="F70" s="31"/>
      <c r="G70" s="31"/>
      <c r="H70" s="31" t="str">
        <f t="shared" si="36"/>
        <v>NEPAL</v>
      </c>
      <c r="J70" s="31"/>
      <c r="K70" s="31" t="str">
        <f t="shared" si="23"/>
        <v>BANGLADESH</v>
      </c>
      <c r="N70" s="10" t="str">
        <f t="shared" si="37"/>
        <v>JAPAN</v>
      </c>
      <c r="O70" s="31"/>
      <c r="Q70" s="10" t="str">
        <f t="shared" si="24"/>
        <v>AFGHANISTAN</v>
      </c>
      <c r="R70" s="48"/>
      <c r="S70" s="47"/>
      <c r="T70" s="47" t="str">
        <f t="shared" si="25"/>
        <v>ETHIOPIA</v>
      </c>
      <c r="U70" s="48"/>
      <c r="V70" s="47"/>
      <c r="W70" s="47" t="str">
        <f t="shared" si="26"/>
        <v>NICARAGUA</v>
      </c>
      <c r="X70" s="47"/>
      <c r="Y70" s="47"/>
      <c r="Z70" s="10" t="str">
        <f t="shared" si="27"/>
        <v>GHANA</v>
      </c>
      <c r="AA70" s="48">
        <v>3</v>
      </c>
      <c r="AB70" s="10" t="s">
        <v>824</v>
      </c>
      <c r="AC70" s="10" t="str">
        <f t="shared" si="28"/>
        <v>CAMBODIA</v>
      </c>
      <c r="AD70" s="48">
        <v>1</v>
      </c>
      <c r="AE70" s="47" t="s">
        <v>2293</v>
      </c>
      <c r="AF70" s="10" t="str">
        <f t="shared" si="29"/>
        <v>THAILAND</v>
      </c>
      <c r="AG70" s="48">
        <v>18</v>
      </c>
      <c r="AH70" s="47" t="s">
        <v>2238</v>
      </c>
      <c r="AI70" s="10" t="str">
        <f t="shared" si="30"/>
        <v>KENYA</v>
      </c>
      <c r="AJ70" s="48">
        <v>2</v>
      </c>
      <c r="AK70" s="48" t="s">
        <v>1576</v>
      </c>
      <c r="AL70" s="10" t="str">
        <f t="shared" si="31"/>
        <v>CHINA</v>
      </c>
      <c r="AM70" s="48"/>
      <c r="AN70" s="48"/>
      <c r="AO70" s="10" t="str">
        <f t="shared" si="32"/>
        <v>FIJI</v>
      </c>
      <c r="AP70" s="173">
        <v>1</v>
      </c>
      <c r="AQ70" s="48" t="s">
        <v>2239</v>
      </c>
      <c r="AR70" s="10" t="str">
        <f t="shared" si="33"/>
        <v>SUDAN</v>
      </c>
      <c r="AS70" s="47">
        <v>12</v>
      </c>
      <c r="AT70" s="48" t="s">
        <v>2294</v>
      </c>
      <c r="AU70" s="10" t="str">
        <f t="shared" si="34"/>
        <v>INDONESIA</v>
      </c>
      <c r="AV70" s="48"/>
      <c r="AW70" s="48"/>
      <c r="AX70" s="10" t="str">
        <f t="shared" si="35"/>
        <v>SRI LANKA</v>
      </c>
      <c r="AY70" s="48"/>
      <c r="AZ70" s="48"/>
      <c r="BA70" s="10" t="str">
        <f t="shared" si="38"/>
        <v>YEMEN</v>
      </c>
      <c r="BB70" s="48">
        <v>4</v>
      </c>
      <c r="BC70" s="48" t="s">
        <v>2295</v>
      </c>
      <c r="BD70" s="10" t="str">
        <f t="shared" si="39"/>
        <v>MOZAMBIQUE</v>
      </c>
      <c r="BE70" s="176"/>
      <c r="BF70" s="48"/>
      <c r="BG70" s="49" t="s">
        <v>1054</v>
      </c>
      <c r="BH70" s="49"/>
      <c r="BI70" s="67">
        <v>444</v>
      </c>
      <c r="BJ70" s="67" t="s">
        <v>1970</v>
      </c>
      <c r="BK70" s="149" t="s">
        <v>1054</v>
      </c>
      <c r="BL70" s="67"/>
      <c r="BM70" s="55" t="s">
        <v>2296</v>
      </c>
      <c r="BN70" s="55"/>
      <c r="BO70" s="121">
        <v>25</v>
      </c>
      <c r="BP70" s="85"/>
      <c r="BQ70" s="88">
        <v>23</v>
      </c>
      <c r="BR70" s="55" t="s">
        <v>2297</v>
      </c>
      <c r="BS70" s="49">
        <v>4</v>
      </c>
      <c r="BT70" s="59" t="s">
        <v>2000</v>
      </c>
      <c r="BU70" s="55">
        <v>1</v>
      </c>
      <c r="BV70" s="55"/>
      <c r="BW70" s="105" t="s">
        <v>2117</v>
      </c>
      <c r="BX70" s="85"/>
      <c r="BY70" s="56" t="s">
        <v>2298</v>
      </c>
      <c r="BZ70" s="60" t="s">
        <v>2299</v>
      </c>
      <c r="CA70" s="116">
        <v>2</v>
      </c>
      <c r="CB70" s="74"/>
      <c r="CC70" s="49">
        <v>2</v>
      </c>
      <c r="CD70" s="59" t="s">
        <v>2251</v>
      </c>
      <c r="CE70" s="93" t="s">
        <v>1054</v>
      </c>
      <c r="CF70" s="49"/>
      <c r="CG70" s="49">
        <v>35</v>
      </c>
      <c r="CH70" s="49" t="s">
        <v>2007</v>
      </c>
      <c r="CI70" s="91">
        <v>1</v>
      </c>
      <c r="CJ70" s="55" t="s">
        <v>1565</v>
      </c>
      <c r="CK70" s="85">
        <v>8</v>
      </c>
      <c r="CL70" s="60" t="s">
        <v>2300</v>
      </c>
      <c r="CM70" s="97">
        <v>16</v>
      </c>
      <c r="CN70" s="65" t="s">
        <v>2253</v>
      </c>
      <c r="CO70" s="106">
        <v>92</v>
      </c>
      <c r="CP70" s="51" t="s">
        <v>2301</v>
      </c>
      <c r="CQ70" s="67"/>
    </row>
    <row r="71" spans="1:95" s="10" customFormat="1" ht="105">
      <c r="B71" s="31" t="s">
        <v>2302</v>
      </c>
      <c r="C71" s="10" t="s">
        <v>2303</v>
      </c>
      <c r="E71" s="31" t="str">
        <f t="shared" si="22"/>
        <v>INDIA</v>
      </c>
      <c r="F71" s="31"/>
      <c r="G71" s="31"/>
      <c r="H71" s="31" t="str">
        <f t="shared" si="36"/>
        <v>NEPAL</v>
      </c>
      <c r="J71" s="31"/>
      <c r="K71" s="31" t="str">
        <f t="shared" si="23"/>
        <v>BANGLADESH</v>
      </c>
      <c r="N71" s="10" t="str">
        <f t="shared" si="37"/>
        <v>JAPAN</v>
      </c>
      <c r="O71" s="31"/>
      <c r="Q71" s="10" t="str">
        <f t="shared" si="24"/>
        <v>AFGHANISTAN</v>
      </c>
      <c r="R71" s="48"/>
      <c r="S71" s="47"/>
      <c r="T71" s="47" t="str">
        <f t="shared" si="25"/>
        <v>ETHIOPIA</v>
      </c>
      <c r="U71" s="48"/>
      <c r="V71" s="47"/>
      <c r="W71" s="47" t="str">
        <f t="shared" si="26"/>
        <v>NICARAGUA</v>
      </c>
      <c r="X71" s="47"/>
      <c r="Y71" s="47"/>
      <c r="Z71" s="10" t="str">
        <f t="shared" si="27"/>
        <v>GHANA</v>
      </c>
      <c r="AA71" s="48" t="s">
        <v>1094</v>
      </c>
      <c r="AB71" s="47"/>
      <c r="AC71" s="10" t="str">
        <f t="shared" si="28"/>
        <v>CAMBODIA</v>
      </c>
      <c r="AD71" s="48"/>
      <c r="AE71" s="47"/>
      <c r="AF71" s="10" t="str">
        <f t="shared" si="29"/>
        <v>THAILAND</v>
      </c>
      <c r="AG71" s="48">
        <v>2107</v>
      </c>
      <c r="AH71" s="47" t="s">
        <v>2304</v>
      </c>
      <c r="AI71" s="10" t="str">
        <f t="shared" si="30"/>
        <v>KENYA</v>
      </c>
      <c r="AJ71" s="48"/>
      <c r="AK71" s="48"/>
      <c r="AL71" s="10" t="str">
        <f t="shared" si="31"/>
        <v>CHINA</v>
      </c>
      <c r="AM71" s="48"/>
      <c r="AN71" s="48"/>
      <c r="AO71" s="10" t="str">
        <f t="shared" si="32"/>
        <v>FIJI</v>
      </c>
      <c r="AP71" s="173"/>
      <c r="AQ71" s="173"/>
      <c r="AR71" s="10" t="str">
        <f t="shared" si="33"/>
        <v>SUDAN</v>
      </c>
      <c r="AS71" s="47">
        <v>1080</v>
      </c>
      <c r="AT71" s="48" t="s">
        <v>2294</v>
      </c>
      <c r="AU71" s="10" t="str">
        <f t="shared" si="34"/>
        <v>INDONESIA</v>
      </c>
      <c r="AV71" s="48"/>
      <c r="AW71" s="48"/>
      <c r="AX71" s="10" t="str">
        <f t="shared" si="35"/>
        <v>SRI LANKA</v>
      </c>
      <c r="AY71" s="48"/>
      <c r="AZ71" s="48"/>
      <c r="BA71" s="10" t="str">
        <f t="shared" si="38"/>
        <v>YEMEN</v>
      </c>
      <c r="BB71" s="48">
        <v>450</v>
      </c>
      <c r="BC71" s="163" t="s">
        <v>2243</v>
      </c>
      <c r="BD71" s="10" t="str">
        <f t="shared" si="39"/>
        <v>MOZAMBIQUE</v>
      </c>
      <c r="BE71" s="176"/>
      <c r="BF71" s="48"/>
      <c r="BG71" s="49" t="s">
        <v>1054</v>
      </c>
      <c r="BH71" s="49"/>
      <c r="BI71" s="67">
        <v>52790</v>
      </c>
      <c r="BJ71" s="67" t="s">
        <v>1970</v>
      </c>
      <c r="BK71" s="149" t="s">
        <v>1054</v>
      </c>
      <c r="BL71" s="67"/>
      <c r="BM71" s="55"/>
      <c r="BN71" s="55"/>
      <c r="BO71" s="105"/>
      <c r="BP71" s="85"/>
      <c r="BQ71" s="88">
        <v>3095</v>
      </c>
      <c r="BR71" s="55" t="s">
        <v>1998</v>
      </c>
      <c r="BS71" s="49" t="s">
        <v>2305</v>
      </c>
      <c r="BT71" s="59" t="s">
        <v>2000</v>
      </c>
      <c r="BU71" s="55"/>
      <c r="BV71" s="55"/>
      <c r="BW71" s="105" t="s">
        <v>2117</v>
      </c>
      <c r="BX71" s="85"/>
      <c r="BY71" s="56"/>
      <c r="BZ71" s="60"/>
      <c r="CA71" s="141" t="s">
        <v>2306</v>
      </c>
      <c r="CB71" s="74" t="s">
        <v>2103</v>
      </c>
      <c r="CC71" s="49" t="s">
        <v>2307</v>
      </c>
      <c r="CD71" s="59" t="s">
        <v>2039</v>
      </c>
      <c r="CE71" s="93" t="s">
        <v>1054</v>
      </c>
      <c r="CF71" s="49"/>
      <c r="CG71" s="49">
        <v>1500</v>
      </c>
      <c r="CH71" s="49" t="s">
        <v>2007</v>
      </c>
      <c r="CI71" s="64" t="s">
        <v>2308</v>
      </c>
      <c r="CJ71" s="55" t="s">
        <v>2009</v>
      </c>
      <c r="CK71" s="150" t="s">
        <v>1871</v>
      </c>
      <c r="CL71" s="175"/>
      <c r="CM71" s="105" t="s">
        <v>2117</v>
      </c>
      <c r="CN71" s="85"/>
      <c r="CO71" s="70" t="s">
        <v>1054</v>
      </c>
      <c r="CP71" s="51"/>
      <c r="CQ71" s="67"/>
    </row>
    <row r="72" spans="1:95" s="10" customFormat="1" ht="330">
      <c r="B72" s="31" t="s">
        <v>2309</v>
      </c>
      <c r="C72" s="10" t="s">
        <v>2310</v>
      </c>
      <c r="E72" s="31" t="str">
        <f t="shared" si="22"/>
        <v>INDIA</v>
      </c>
      <c r="F72" s="31"/>
      <c r="G72" s="31"/>
      <c r="H72" s="31" t="str">
        <f t="shared" si="36"/>
        <v>NEPAL</v>
      </c>
      <c r="I72" s="47"/>
      <c r="J72" s="31"/>
      <c r="K72" s="31" t="str">
        <f t="shared" si="23"/>
        <v>BANGLADESH</v>
      </c>
      <c r="L72" s="47"/>
      <c r="N72" s="10" t="str">
        <f t="shared" si="37"/>
        <v>JAPAN</v>
      </c>
      <c r="O72" s="31"/>
      <c r="P72" s="47"/>
      <c r="Q72" s="10" t="str">
        <f t="shared" si="24"/>
        <v>AFGHANISTAN</v>
      </c>
      <c r="R72" s="48"/>
      <c r="S72" s="47"/>
      <c r="T72" s="47" t="str">
        <f t="shared" si="25"/>
        <v>ETHIOPIA</v>
      </c>
      <c r="U72" s="48"/>
      <c r="V72" s="47"/>
      <c r="W72" s="47" t="str">
        <f t="shared" si="26"/>
        <v>NICARAGUA</v>
      </c>
      <c r="X72" s="47"/>
      <c r="Y72" s="47"/>
      <c r="Z72" s="10" t="str">
        <f t="shared" si="27"/>
        <v>GHANA</v>
      </c>
      <c r="AA72" s="48">
        <v>111</v>
      </c>
      <c r="AB72" s="10" t="s">
        <v>824</v>
      </c>
      <c r="AC72" s="10" t="str">
        <f t="shared" si="28"/>
        <v>CAMBODIA</v>
      </c>
      <c r="AD72" s="48"/>
      <c r="AE72" s="47"/>
      <c r="AF72" s="10" t="str">
        <f t="shared" si="29"/>
        <v>THAILAND</v>
      </c>
      <c r="AG72" s="48">
        <v>1731</v>
      </c>
      <c r="AH72" s="47" t="s">
        <v>2267</v>
      </c>
      <c r="AI72" s="10" t="str">
        <f t="shared" si="30"/>
        <v>KENYA</v>
      </c>
      <c r="AJ72" s="48"/>
      <c r="AK72" s="48"/>
      <c r="AL72" s="10" t="str">
        <f t="shared" si="31"/>
        <v>CHINA</v>
      </c>
      <c r="AM72" s="48"/>
      <c r="AN72" s="48"/>
      <c r="AO72" s="10" t="str">
        <f t="shared" si="32"/>
        <v>FIJI</v>
      </c>
      <c r="AP72" s="173">
        <v>10</v>
      </c>
      <c r="AQ72" s="48" t="s">
        <v>2268</v>
      </c>
      <c r="AR72" s="10" t="str">
        <f t="shared" si="33"/>
        <v>SUDAN</v>
      </c>
      <c r="AS72" s="47">
        <v>1166</v>
      </c>
      <c r="AT72" s="48" t="s">
        <v>2294</v>
      </c>
      <c r="AU72" s="10" t="str">
        <f t="shared" si="34"/>
        <v>INDONESIA</v>
      </c>
      <c r="AV72" s="48">
        <v>8685</v>
      </c>
      <c r="AW72" s="48" t="s">
        <v>1605</v>
      </c>
      <c r="AX72" s="10" t="str">
        <f t="shared" si="35"/>
        <v>SRI LANKA</v>
      </c>
      <c r="AY72" s="48"/>
      <c r="AZ72" s="48"/>
      <c r="BA72" s="10" t="str">
        <f t="shared" si="38"/>
        <v>YEMEN</v>
      </c>
      <c r="BB72" s="48">
        <v>139</v>
      </c>
      <c r="BC72" s="163" t="s">
        <v>2311</v>
      </c>
      <c r="BD72" s="10" t="str">
        <f t="shared" si="39"/>
        <v>MOZAMBIQUE</v>
      </c>
      <c r="BE72" s="47">
        <v>230</v>
      </c>
      <c r="BF72" s="48" t="s">
        <v>1550</v>
      </c>
      <c r="BG72" s="49" t="s">
        <v>2312</v>
      </c>
      <c r="BH72" s="49" t="s">
        <v>2027</v>
      </c>
      <c r="BI72" s="67">
        <v>17617</v>
      </c>
      <c r="BJ72" s="67" t="s">
        <v>1970</v>
      </c>
      <c r="BK72" s="149" t="s">
        <v>1054</v>
      </c>
      <c r="BL72" s="67"/>
      <c r="BM72" s="55" t="s">
        <v>2313</v>
      </c>
      <c r="BN72" s="55"/>
      <c r="BO72" s="105"/>
      <c r="BP72" s="85"/>
      <c r="BQ72" s="88">
        <v>2393</v>
      </c>
      <c r="BR72" s="55" t="s">
        <v>1998</v>
      </c>
      <c r="BS72" s="49">
        <v>274</v>
      </c>
      <c r="BT72" s="59" t="s">
        <v>2031</v>
      </c>
      <c r="BU72" s="55"/>
      <c r="BV72" s="55"/>
      <c r="BW72" s="105" t="s">
        <v>2117</v>
      </c>
      <c r="BX72" s="85"/>
      <c r="BY72" s="56"/>
      <c r="BZ72" s="60"/>
      <c r="CA72" s="116">
        <v>171</v>
      </c>
      <c r="CB72" s="74" t="s">
        <v>2314</v>
      </c>
      <c r="CC72" s="49"/>
      <c r="CD72" s="59"/>
      <c r="CE72" s="93" t="s">
        <v>1054</v>
      </c>
      <c r="CF72" s="49"/>
      <c r="CG72" s="49">
        <v>1558</v>
      </c>
      <c r="CH72" s="49" t="s">
        <v>2138</v>
      </c>
      <c r="CI72" s="91">
        <v>107</v>
      </c>
      <c r="CJ72" s="55" t="s">
        <v>1565</v>
      </c>
      <c r="CK72" s="150" t="s">
        <v>1871</v>
      </c>
      <c r="CL72" s="175"/>
      <c r="CM72" s="97">
        <v>2284</v>
      </c>
      <c r="CN72" s="65" t="s">
        <v>2139</v>
      </c>
      <c r="CO72" s="70">
        <v>9100</v>
      </c>
      <c r="CP72" s="51" t="s">
        <v>2301</v>
      </c>
      <c r="CQ72" s="67"/>
    </row>
    <row r="73" spans="1:95" s="10" customFormat="1" ht="255">
      <c r="B73" s="31" t="s">
        <v>2315</v>
      </c>
      <c r="C73" s="10" t="s">
        <v>2316</v>
      </c>
      <c r="E73" s="31" t="str">
        <f t="shared" si="22"/>
        <v>INDIA</v>
      </c>
      <c r="F73" s="31"/>
      <c r="G73" s="31"/>
      <c r="H73" s="31" t="str">
        <f t="shared" si="36"/>
        <v>NEPAL</v>
      </c>
      <c r="I73" s="47"/>
      <c r="J73" s="31"/>
      <c r="K73" s="31" t="str">
        <f t="shared" si="23"/>
        <v>BANGLADESH</v>
      </c>
      <c r="L73" s="47"/>
      <c r="N73" s="10" t="str">
        <f t="shared" si="37"/>
        <v>JAPAN</v>
      </c>
      <c r="O73" s="31"/>
      <c r="P73" s="47"/>
      <c r="Q73" s="10" t="str">
        <f t="shared" si="24"/>
        <v>AFGHANISTAN</v>
      </c>
      <c r="R73" s="48"/>
      <c r="S73" s="47"/>
      <c r="T73" s="47" t="str">
        <f t="shared" si="25"/>
        <v>ETHIOPIA</v>
      </c>
      <c r="U73" s="48"/>
      <c r="V73" s="47"/>
      <c r="W73" s="47" t="str">
        <f t="shared" si="26"/>
        <v>NICARAGUA</v>
      </c>
      <c r="X73" s="47"/>
      <c r="Y73" s="47"/>
      <c r="Z73" s="10" t="str">
        <f t="shared" si="27"/>
        <v>GHANA</v>
      </c>
      <c r="AA73" s="48"/>
      <c r="AB73" s="47"/>
      <c r="AC73" s="10" t="str">
        <f t="shared" si="28"/>
        <v>CAMBODIA</v>
      </c>
      <c r="AD73" s="48"/>
      <c r="AE73" s="47"/>
      <c r="AF73" s="10" t="str">
        <f t="shared" si="29"/>
        <v>THAILAND</v>
      </c>
      <c r="AG73" s="48"/>
      <c r="AH73" s="47"/>
      <c r="AI73" s="10" t="str">
        <f t="shared" si="30"/>
        <v>KENYA</v>
      </c>
      <c r="AJ73" s="48"/>
      <c r="AK73" s="48"/>
      <c r="AL73" s="10" t="str">
        <f t="shared" si="31"/>
        <v>CHINA</v>
      </c>
      <c r="AM73" s="48"/>
      <c r="AN73" s="48"/>
      <c r="AO73" s="10" t="str">
        <f t="shared" si="32"/>
        <v>FIJI</v>
      </c>
      <c r="AP73" s="173"/>
      <c r="AQ73" s="173"/>
      <c r="AR73" s="10" t="str">
        <f t="shared" si="33"/>
        <v>SUDAN</v>
      </c>
      <c r="AS73" s="47"/>
      <c r="AT73" s="48"/>
      <c r="AU73" s="10" t="str">
        <f t="shared" si="34"/>
        <v>INDONESIA</v>
      </c>
      <c r="AV73" s="48"/>
      <c r="AW73" s="48"/>
      <c r="AX73" s="10" t="str">
        <f t="shared" si="35"/>
        <v>SRI LANKA</v>
      </c>
      <c r="AY73" s="48"/>
      <c r="AZ73" s="48"/>
      <c r="BA73" s="10" t="str">
        <f t="shared" si="38"/>
        <v>YEMEN</v>
      </c>
      <c r="BB73" s="47" t="s">
        <v>2317</v>
      </c>
      <c r="BC73" s="163" t="s">
        <v>2318</v>
      </c>
      <c r="BD73" s="10" t="str">
        <f t="shared" si="39"/>
        <v>MOZAMBIQUE</v>
      </c>
      <c r="BE73" s="47"/>
      <c r="BF73" s="48"/>
      <c r="BG73" s="93" t="s">
        <v>1054</v>
      </c>
      <c r="BH73" s="49"/>
      <c r="BI73" s="49" t="s">
        <v>2319</v>
      </c>
      <c r="BJ73" s="67"/>
      <c r="BK73" s="149" t="s">
        <v>1054</v>
      </c>
      <c r="BL73" s="67"/>
      <c r="BM73" s="55"/>
      <c r="BN73" s="55"/>
      <c r="BO73" s="105"/>
      <c r="BP73" s="85"/>
      <c r="BQ73" s="58" t="s">
        <v>2320</v>
      </c>
      <c r="BR73" s="55" t="s">
        <v>2321</v>
      </c>
      <c r="BS73" s="49"/>
      <c r="BT73" s="59"/>
      <c r="BU73" s="55"/>
      <c r="BV73" s="55"/>
      <c r="BW73" s="105" t="s">
        <v>2117</v>
      </c>
      <c r="BX73" s="85"/>
      <c r="BY73" s="56" t="s">
        <v>2322</v>
      </c>
      <c r="BZ73" s="60"/>
      <c r="CA73" s="141" t="s">
        <v>2323</v>
      </c>
      <c r="CB73" s="55" t="s">
        <v>2324</v>
      </c>
      <c r="CC73" s="49"/>
      <c r="CD73" s="59"/>
      <c r="CE73" s="93" t="s">
        <v>1054</v>
      </c>
      <c r="CF73" s="49"/>
      <c r="CG73" s="49"/>
      <c r="CH73" s="49"/>
      <c r="CI73" s="64" t="s">
        <v>2325</v>
      </c>
      <c r="CJ73" s="55" t="s">
        <v>2326</v>
      </c>
      <c r="CK73" s="65" t="s">
        <v>2327</v>
      </c>
      <c r="CL73" s="84"/>
      <c r="CM73" s="105" t="s">
        <v>2117</v>
      </c>
      <c r="CN73" s="85"/>
      <c r="CO73" s="70"/>
      <c r="CP73" s="70"/>
      <c r="CQ73" s="67"/>
    </row>
    <row r="74" spans="1:95">
      <c r="E74" s="31" t="str">
        <f t="shared" si="22"/>
        <v>INDIA</v>
      </c>
      <c r="H74" s="31" t="str">
        <f t="shared" si="36"/>
        <v>NEPAL</v>
      </c>
      <c r="K74" s="31" t="str">
        <f t="shared" si="23"/>
        <v>BANGLADESH</v>
      </c>
      <c r="N74" s="10" t="str">
        <f t="shared" si="37"/>
        <v>JAPAN</v>
      </c>
      <c r="Q74" s="10" t="str">
        <f t="shared" si="24"/>
        <v>AFGHANISTAN</v>
      </c>
      <c r="T74" s="47" t="str">
        <f t="shared" si="25"/>
        <v>ETHIOPIA</v>
      </c>
      <c r="W74" s="47" t="str">
        <f t="shared" si="26"/>
        <v>NICARAGUA</v>
      </c>
      <c r="Z74" s="10" t="str">
        <f t="shared" si="27"/>
        <v>GHANA</v>
      </c>
      <c r="AC74" s="10" t="str">
        <f t="shared" si="28"/>
        <v>CAMBODIA</v>
      </c>
      <c r="AD74" s="48"/>
      <c r="AF74" s="10" t="str">
        <f t="shared" si="29"/>
        <v>THAILAND</v>
      </c>
      <c r="AG74" s="48"/>
      <c r="AI74" s="10" t="str">
        <f t="shared" si="30"/>
        <v>KENYA</v>
      </c>
      <c r="AJ74" s="48"/>
      <c r="AL74" s="10" t="str">
        <f t="shared" si="31"/>
        <v>CHINA</v>
      </c>
      <c r="AO74" s="10" t="str">
        <f t="shared" si="32"/>
        <v>FIJI</v>
      </c>
      <c r="AP74" s="51"/>
      <c r="AQ74" s="51"/>
      <c r="AR74" s="10" t="str">
        <f t="shared" si="33"/>
        <v>SUDAN</v>
      </c>
      <c r="AU74" s="10" t="str">
        <f t="shared" si="34"/>
        <v>INDONESIA</v>
      </c>
      <c r="AV74" s="48"/>
      <c r="AW74" s="48"/>
      <c r="AX74" s="10" t="str">
        <f t="shared" si="35"/>
        <v>SRI LANKA</v>
      </c>
      <c r="AY74" s="48"/>
      <c r="AZ74" s="48"/>
      <c r="BA74" s="10" t="str">
        <f t="shared" si="38"/>
        <v>YEMEN</v>
      </c>
      <c r="BB74" s="48"/>
      <c r="BC74" s="48"/>
      <c r="BD74" s="10" t="str">
        <f t="shared" si="39"/>
        <v>MOZAMBIQUE</v>
      </c>
      <c r="BG74" s="49"/>
      <c r="BH74" s="49"/>
      <c r="BI74" s="67"/>
      <c r="BJ74" s="67"/>
      <c r="BK74" s="67"/>
      <c r="BL74" s="67"/>
      <c r="BM74" s="55"/>
      <c r="BN74" s="55"/>
      <c r="BO74" s="87"/>
      <c r="BP74" s="85"/>
      <c r="BQ74" s="88"/>
      <c r="BR74" s="83"/>
      <c r="BS74" s="67"/>
      <c r="BT74" s="59"/>
      <c r="BU74" s="55"/>
      <c r="BV74" s="55"/>
      <c r="BW74" s="87"/>
      <c r="BX74" s="85"/>
      <c r="BY74" s="56"/>
      <c r="BZ74" s="60"/>
      <c r="CA74" s="116"/>
      <c r="CB74" s="106"/>
      <c r="CC74" s="67"/>
      <c r="CD74" s="59"/>
      <c r="CE74" s="49"/>
      <c r="CF74" s="49"/>
      <c r="CG74" s="67"/>
      <c r="CH74" s="67"/>
      <c r="CI74" s="91"/>
      <c r="CJ74" s="83"/>
      <c r="CK74" s="85"/>
      <c r="CL74" s="84"/>
      <c r="CM74" s="87"/>
      <c r="CN74" s="85"/>
      <c r="CO74" s="70"/>
      <c r="CP74" s="70"/>
      <c r="CQ74" s="67"/>
    </row>
    <row r="75" spans="1:95" ht="105">
      <c r="A75" s="47" t="s">
        <v>2328</v>
      </c>
      <c r="B75" s="47"/>
      <c r="E75" s="31" t="str">
        <f t="shared" si="22"/>
        <v>INDIA</v>
      </c>
      <c r="H75" s="31" t="str">
        <f t="shared" si="36"/>
        <v>NEPAL</v>
      </c>
      <c r="K75" s="31" t="str">
        <f t="shared" si="23"/>
        <v>BANGLADESH</v>
      </c>
      <c r="N75" s="10" t="str">
        <f t="shared" si="37"/>
        <v>JAPAN</v>
      </c>
      <c r="Q75" s="10" t="str">
        <f t="shared" si="24"/>
        <v>AFGHANISTAN</v>
      </c>
      <c r="T75" s="47" t="str">
        <f t="shared" si="25"/>
        <v>ETHIOPIA</v>
      </c>
      <c r="W75" s="47" t="str">
        <f t="shared" si="26"/>
        <v>NICARAGUA</v>
      </c>
      <c r="Z75" s="10" t="str">
        <f t="shared" si="27"/>
        <v>GHANA</v>
      </c>
      <c r="AC75" s="10" t="str">
        <f t="shared" si="28"/>
        <v>CAMBODIA</v>
      </c>
      <c r="AD75" s="48"/>
      <c r="AF75" s="10" t="str">
        <f t="shared" si="29"/>
        <v>THAILAND</v>
      </c>
      <c r="AG75" s="48"/>
      <c r="AI75" s="10" t="str">
        <f t="shared" si="30"/>
        <v>KENYA</v>
      </c>
      <c r="AJ75" s="48"/>
      <c r="AL75" s="10" t="str">
        <f t="shared" si="31"/>
        <v>CHINA</v>
      </c>
      <c r="AO75" s="10" t="str">
        <f t="shared" si="32"/>
        <v>FIJI</v>
      </c>
      <c r="AP75" s="51"/>
      <c r="AQ75" s="51"/>
      <c r="AR75" s="10" t="str">
        <f t="shared" si="33"/>
        <v>SUDAN</v>
      </c>
      <c r="AU75" s="10" t="str">
        <f t="shared" si="34"/>
        <v>INDONESIA</v>
      </c>
      <c r="AV75" s="48"/>
      <c r="AW75" s="48"/>
      <c r="AX75" s="10" t="str">
        <f t="shared" si="35"/>
        <v>SRI LANKA</v>
      </c>
      <c r="AY75" s="48"/>
      <c r="AZ75" s="48"/>
      <c r="BA75" s="10" t="str">
        <f t="shared" si="38"/>
        <v>YEMEN</v>
      </c>
      <c r="BB75" s="48"/>
      <c r="BC75" s="48"/>
      <c r="BD75" s="10" t="str">
        <f t="shared" si="39"/>
        <v>MOZAMBIQUE</v>
      </c>
      <c r="BG75" s="49"/>
      <c r="BH75" s="49"/>
      <c r="BI75" s="67"/>
      <c r="BJ75" s="67"/>
      <c r="BK75" s="67"/>
      <c r="BL75" s="67"/>
      <c r="BM75" s="55"/>
      <c r="BN75" s="55"/>
      <c r="BO75" s="87"/>
      <c r="BP75" s="85"/>
      <c r="BQ75" s="88"/>
      <c r="BR75" s="83"/>
      <c r="BS75" s="49"/>
      <c r="BT75" s="59"/>
      <c r="BU75" s="55"/>
      <c r="BV75" s="55"/>
      <c r="BW75" s="177" t="s">
        <v>2329</v>
      </c>
      <c r="BX75" s="85"/>
      <c r="BY75" s="56"/>
      <c r="BZ75" s="60"/>
      <c r="CA75" s="116"/>
      <c r="CB75" s="106"/>
      <c r="CC75" s="49"/>
      <c r="CD75" s="59"/>
      <c r="CE75" s="49"/>
      <c r="CF75" s="49"/>
      <c r="CG75" s="49"/>
      <c r="CH75" s="49"/>
      <c r="CI75" s="91"/>
      <c r="CJ75" s="83"/>
      <c r="CK75" s="85"/>
      <c r="CL75" s="84"/>
      <c r="CM75" s="56" t="s">
        <v>2330</v>
      </c>
      <c r="CN75" s="85"/>
      <c r="CO75" s="70"/>
      <c r="CP75" s="70"/>
      <c r="CQ75" s="67"/>
    </row>
    <row r="76" spans="1:95" ht="375">
      <c r="A76" s="47" t="s">
        <v>1463</v>
      </c>
      <c r="B76" s="31" t="s">
        <v>2331</v>
      </c>
      <c r="C76" s="10" t="s">
        <v>2332</v>
      </c>
      <c r="E76" s="31" t="str">
        <f t="shared" si="22"/>
        <v>INDIA</v>
      </c>
      <c r="F76" s="48" t="s">
        <v>2333</v>
      </c>
      <c r="G76" s="48" t="s">
        <v>2334</v>
      </c>
      <c r="H76" s="31" t="str">
        <f t="shared" si="36"/>
        <v>NEPAL</v>
      </c>
      <c r="I76" s="48" t="s">
        <v>2335</v>
      </c>
      <c r="J76" s="31" t="s">
        <v>2336</v>
      </c>
      <c r="K76" s="31" t="str">
        <f t="shared" si="23"/>
        <v>BANGLADESH</v>
      </c>
      <c r="L76" s="48" t="s">
        <v>2337</v>
      </c>
      <c r="M76" s="48" t="s">
        <v>2338</v>
      </c>
      <c r="N76" s="10" t="str">
        <f t="shared" si="37"/>
        <v>JAPAN</v>
      </c>
      <c r="O76" s="48" t="s">
        <v>2339</v>
      </c>
      <c r="P76" s="48" t="s">
        <v>2340</v>
      </c>
      <c r="Q76" s="10" t="str">
        <f t="shared" si="24"/>
        <v>AFGHANISTAN</v>
      </c>
      <c r="R76" s="48" t="s">
        <v>2341</v>
      </c>
      <c r="S76" s="48" t="s">
        <v>1775</v>
      </c>
      <c r="T76" s="47" t="str">
        <f t="shared" si="25"/>
        <v>ETHIOPIA</v>
      </c>
      <c r="U76" s="48" t="s">
        <v>2342</v>
      </c>
      <c r="V76" s="48" t="s">
        <v>936</v>
      </c>
      <c r="W76" s="47" t="str">
        <f t="shared" si="26"/>
        <v>NICARAGUA</v>
      </c>
      <c r="X76" s="31" t="s">
        <v>2343</v>
      </c>
      <c r="Y76" s="67" t="s">
        <v>2344</v>
      </c>
      <c r="Z76" s="10" t="str">
        <f t="shared" si="27"/>
        <v>GHANA</v>
      </c>
      <c r="AA76" s="48" t="s">
        <v>2345</v>
      </c>
      <c r="AB76" s="10" t="s">
        <v>824</v>
      </c>
      <c r="AC76" s="10" t="str">
        <f t="shared" si="28"/>
        <v>CAMBODIA</v>
      </c>
      <c r="AD76" s="48" t="s">
        <v>2346</v>
      </c>
      <c r="AE76" s="47" t="s">
        <v>2347</v>
      </c>
      <c r="AF76" s="10" t="str">
        <f t="shared" si="29"/>
        <v>THAILAND</v>
      </c>
      <c r="AG76" s="48" t="s">
        <v>2348</v>
      </c>
      <c r="AH76" s="47" t="s">
        <v>1259</v>
      </c>
      <c r="AI76" s="10" t="str">
        <f t="shared" si="30"/>
        <v>KENYA</v>
      </c>
      <c r="AJ76" s="48" t="s">
        <v>2349</v>
      </c>
      <c r="AK76" s="48" t="s">
        <v>2350</v>
      </c>
      <c r="AL76" s="10" t="str">
        <f t="shared" si="31"/>
        <v>CHINA</v>
      </c>
      <c r="AM76" s="48" t="s">
        <v>2351</v>
      </c>
      <c r="AN76" s="48" t="s">
        <v>2352</v>
      </c>
      <c r="AO76" s="10" t="str">
        <f t="shared" si="32"/>
        <v>FIJI</v>
      </c>
      <c r="AP76" s="51" t="s">
        <v>2353</v>
      </c>
      <c r="AQ76" s="51" t="s">
        <v>2354</v>
      </c>
      <c r="AR76" s="10" t="str">
        <f t="shared" si="33"/>
        <v>SUDAN</v>
      </c>
      <c r="AS76" s="48" t="s">
        <v>2355</v>
      </c>
      <c r="AT76" s="48" t="s">
        <v>2356</v>
      </c>
      <c r="AU76" s="10" t="str">
        <f t="shared" si="34"/>
        <v>INDONESIA</v>
      </c>
      <c r="AV76" s="48" t="s">
        <v>2357</v>
      </c>
      <c r="AW76" s="48" t="s">
        <v>953</v>
      </c>
      <c r="AX76" s="10" t="str">
        <f t="shared" si="35"/>
        <v>SRI LANKA</v>
      </c>
      <c r="AY76" s="48" t="s">
        <v>2358</v>
      </c>
      <c r="AZ76" s="48" t="s">
        <v>770</v>
      </c>
      <c r="BA76" s="10" t="str">
        <f t="shared" si="38"/>
        <v>YEMEN</v>
      </c>
      <c r="BB76" s="48" t="s">
        <v>2359</v>
      </c>
      <c r="BC76" s="47" t="s">
        <v>2360</v>
      </c>
      <c r="BD76" s="10" t="str">
        <f t="shared" si="39"/>
        <v>MOZAMBIQUE</v>
      </c>
      <c r="BE76" s="48" t="s">
        <v>2361</v>
      </c>
      <c r="BF76" s="48" t="s">
        <v>2362</v>
      </c>
      <c r="BG76" s="49" t="s">
        <v>2363</v>
      </c>
      <c r="BH76" s="49" t="s">
        <v>2364</v>
      </c>
      <c r="BI76" s="49" t="s">
        <v>2365</v>
      </c>
      <c r="BJ76" s="49" t="s">
        <v>2366</v>
      </c>
      <c r="BK76" s="106" t="s">
        <v>2367</v>
      </c>
      <c r="BL76" s="178" t="s">
        <v>2368</v>
      </c>
      <c r="BM76" s="54" t="s">
        <v>2369</v>
      </c>
      <c r="BN76" s="55"/>
      <c r="BO76" s="56" t="s">
        <v>2370</v>
      </c>
      <c r="BP76" s="65" t="s">
        <v>2371</v>
      </c>
      <c r="BQ76" s="58" t="s">
        <v>2372</v>
      </c>
      <c r="BR76" s="55" t="s">
        <v>2373</v>
      </c>
      <c r="BS76" s="49" t="s">
        <v>2374</v>
      </c>
      <c r="BT76" s="59" t="s">
        <v>2375</v>
      </c>
      <c r="BU76" s="55" t="s">
        <v>2376</v>
      </c>
      <c r="BV76" s="55"/>
      <c r="BW76" s="56" t="s">
        <v>2377</v>
      </c>
      <c r="BX76" s="76" t="s">
        <v>2378</v>
      </c>
      <c r="BY76" s="161" t="s">
        <v>2379</v>
      </c>
      <c r="BZ76" s="165" t="s">
        <v>2380</v>
      </c>
      <c r="CA76" s="143" t="s">
        <v>2381</v>
      </c>
      <c r="CB76" s="55" t="s">
        <v>2382</v>
      </c>
      <c r="CC76" s="49" t="s">
        <v>2383</v>
      </c>
      <c r="CD76" s="59" t="s">
        <v>2384</v>
      </c>
      <c r="CE76" s="55" t="s">
        <v>2385</v>
      </c>
      <c r="CF76" s="49" t="s">
        <v>2386</v>
      </c>
      <c r="CG76" s="49" t="s">
        <v>2387</v>
      </c>
      <c r="CH76" s="49" t="s">
        <v>2388</v>
      </c>
      <c r="CI76" s="64" t="s">
        <v>2389</v>
      </c>
      <c r="CJ76" s="55" t="s">
        <v>2390</v>
      </c>
      <c r="CK76" s="65" t="s">
        <v>2391</v>
      </c>
      <c r="CL76" s="55" t="s">
        <v>2392</v>
      </c>
      <c r="CM76" s="60" t="s">
        <v>2393</v>
      </c>
      <c r="CN76" s="73" t="s">
        <v>2394</v>
      </c>
      <c r="CO76" s="179"/>
      <c r="CP76" s="179"/>
      <c r="CQ76" s="67"/>
    </row>
    <row r="77" spans="1:95" ht="60">
      <c r="B77" s="31" t="s">
        <v>2395</v>
      </c>
      <c r="C77" s="10" t="s">
        <v>2396</v>
      </c>
      <c r="D77" s="10" t="s">
        <v>155</v>
      </c>
      <c r="E77" s="31" t="str">
        <f t="shared" si="22"/>
        <v>INDIAQU_5</v>
      </c>
      <c r="F77" s="48" t="s">
        <v>144</v>
      </c>
      <c r="H77" s="31" t="str">
        <f t="shared" si="36"/>
        <v>NEPALQU_5</v>
      </c>
      <c r="I77" s="47" t="s">
        <v>144</v>
      </c>
      <c r="K77" s="31" t="str">
        <f t="shared" si="23"/>
        <v>BANGLADESHQU_5</v>
      </c>
      <c r="L77" s="47" t="s">
        <v>144</v>
      </c>
      <c r="N77" s="10" t="str">
        <f t="shared" si="37"/>
        <v>JAPANQU_5</v>
      </c>
      <c r="O77" s="48" t="s">
        <v>146</v>
      </c>
      <c r="Q77" s="10" t="str">
        <f t="shared" si="24"/>
        <v>AFGHANISTANQU_5</v>
      </c>
      <c r="R77" s="48" t="s">
        <v>146</v>
      </c>
      <c r="T77" s="47" t="str">
        <f t="shared" si="25"/>
        <v>ETHIOPIAQU_5</v>
      </c>
      <c r="U77" s="48" t="s">
        <v>144</v>
      </c>
      <c r="W77" s="47" t="str">
        <f t="shared" si="26"/>
        <v>NICARAGUAQU_5</v>
      </c>
      <c r="X77" s="47" t="s">
        <v>149</v>
      </c>
      <c r="Z77" s="10" t="str">
        <f t="shared" si="27"/>
        <v>GHANAQU_5</v>
      </c>
      <c r="AA77" s="48" t="s">
        <v>144</v>
      </c>
      <c r="AC77" s="10" t="str">
        <f t="shared" si="28"/>
        <v>CAMBODIAQU_5</v>
      </c>
      <c r="AD77" s="48" t="s">
        <v>144</v>
      </c>
      <c r="AF77" s="10" t="str">
        <f t="shared" si="29"/>
        <v>THAILANDQU_5</v>
      </c>
      <c r="AG77" s="48" t="s">
        <v>144</v>
      </c>
      <c r="AI77" s="10" t="str">
        <f t="shared" si="30"/>
        <v>KENYAQU_5</v>
      </c>
      <c r="AJ77" s="48" t="s">
        <v>144</v>
      </c>
      <c r="AL77" s="10" t="str">
        <f t="shared" si="31"/>
        <v>CHINAQU_5</v>
      </c>
      <c r="AM77" s="48" t="s">
        <v>149</v>
      </c>
      <c r="AO77" s="10" t="str">
        <f t="shared" si="32"/>
        <v>FIJIQU_5</v>
      </c>
      <c r="AP77" s="48" t="s">
        <v>144</v>
      </c>
      <c r="AR77" s="10" t="str">
        <f t="shared" si="33"/>
        <v>SUDANQU_5</v>
      </c>
      <c r="AS77" s="47" t="s">
        <v>144</v>
      </c>
      <c r="AU77" s="10" t="str">
        <f t="shared" si="34"/>
        <v>INDONESIAQU_5</v>
      </c>
      <c r="AV77" s="48" t="s">
        <v>146</v>
      </c>
      <c r="AW77" s="48"/>
      <c r="AX77" s="10" t="str">
        <f t="shared" si="35"/>
        <v>SRI LANKAQU_5</v>
      </c>
      <c r="AY77" s="48" t="s">
        <v>145</v>
      </c>
      <c r="AZ77" s="48"/>
      <c r="BA77" s="10" t="str">
        <f t="shared" si="38"/>
        <v>YEMENQU_5</v>
      </c>
      <c r="BB77" s="48" t="s">
        <v>146</v>
      </c>
      <c r="BC77" s="48"/>
      <c r="BD77" s="10" t="str">
        <f t="shared" si="39"/>
        <v>MOZAMBIQUEQU_5</v>
      </c>
      <c r="BE77" s="47" t="s">
        <v>146</v>
      </c>
      <c r="BG77" s="55" t="s">
        <v>2397</v>
      </c>
      <c r="BH77" s="49"/>
      <c r="BI77" s="67" t="s">
        <v>648</v>
      </c>
      <c r="BJ77" s="49" t="s">
        <v>2398</v>
      </c>
      <c r="BK77" s="70" t="s">
        <v>2399</v>
      </c>
      <c r="BL77" s="67"/>
      <c r="BM77" s="55" t="s">
        <v>146</v>
      </c>
      <c r="BN77" s="55"/>
      <c r="BO77" s="87" t="s">
        <v>2400</v>
      </c>
      <c r="BP77" s="85"/>
      <c r="BQ77" s="180" t="s">
        <v>2401</v>
      </c>
      <c r="BR77" s="181"/>
      <c r="BS77" s="49"/>
      <c r="BT77" s="59"/>
      <c r="BU77" s="55" t="s">
        <v>2402</v>
      </c>
      <c r="BV77" s="55"/>
      <c r="BW77" s="87" t="s">
        <v>2400</v>
      </c>
      <c r="BX77" s="85"/>
      <c r="BY77" s="56"/>
      <c r="BZ77" s="60"/>
      <c r="CA77" s="180" t="s">
        <v>2403</v>
      </c>
      <c r="CB77" s="106"/>
      <c r="CC77" s="51"/>
      <c r="CD77" s="59"/>
      <c r="CE77" s="49" t="s">
        <v>2404</v>
      </c>
      <c r="CF77" s="49"/>
      <c r="CG77" s="49"/>
      <c r="CH77" s="49"/>
      <c r="CI77" s="64" t="s">
        <v>2405</v>
      </c>
      <c r="CJ77" s="83"/>
      <c r="CK77" s="85" t="s">
        <v>2406</v>
      </c>
      <c r="CL77" s="84"/>
      <c r="CM77" s="97" t="s">
        <v>2407</v>
      </c>
      <c r="CN77" s="85"/>
      <c r="CO77" s="70"/>
      <c r="CP77" s="70"/>
      <c r="CQ77" s="67"/>
    </row>
    <row r="78" spans="1:95">
      <c r="E78" s="31" t="str">
        <f t="shared" si="22"/>
        <v>INDIA</v>
      </c>
      <c r="H78" s="31" t="str">
        <f t="shared" si="36"/>
        <v>NEPAL</v>
      </c>
      <c r="K78" s="31" t="str">
        <f t="shared" si="23"/>
        <v>BANGLADESH</v>
      </c>
      <c r="N78" s="10" t="str">
        <f t="shared" si="37"/>
        <v>JAPAN</v>
      </c>
      <c r="Q78" s="10" t="str">
        <f t="shared" si="24"/>
        <v>AFGHANISTAN</v>
      </c>
      <c r="T78" s="47" t="str">
        <f t="shared" si="25"/>
        <v>ETHIOPIA</v>
      </c>
      <c r="W78" s="47" t="str">
        <f t="shared" si="26"/>
        <v>NICARAGUA</v>
      </c>
      <c r="Z78" s="10" t="str">
        <f t="shared" si="27"/>
        <v>GHANA</v>
      </c>
      <c r="AC78" s="10" t="str">
        <f t="shared" si="28"/>
        <v>CAMBODIA</v>
      </c>
      <c r="AD78" s="48"/>
      <c r="AF78" s="10" t="str">
        <f t="shared" si="29"/>
        <v>THAILAND</v>
      </c>
      <c r="AG78" s="48"/>
      <c r="AI78" s="10" t="str">
        <f t="shared" si="30"/>
        <v>KENYA</v>
      </c>
      <c r="AJ78" s="48"/>
      <c r="AL78" s="10" t="str">
        <f t="shared" si="31"/>
        <v>CHINA</v>
      </c>
      <c r="AO78" s="10" t="str">
        <f t="shared" si="32"/>
        <v>FIJI</v>
      </c>
      <c r="AR78" s="10" t="str">
        <f t="shared" si="33"/>
        <v>SUDAN</v>
      </c>
      <c r="AU78" s="10" t="str">
        <f t="shared" si="34"/>
        <v>INDONESIA</v>
      </c>
      <c r="AV78" s="48"/>
      <c r="AW78" s="48"/>
      <c r="AX78" s="10" t="str">
        <f t="shared" si="35"/>
        <v>SRI LANKA</v>
      </c>
      <c r="AY78" s="48"/>
      <c r="AZ78" s="48"/>
      <c r="BA78" s="10" t="str">
        <f t="shared" si="38"/>
        <v>YEMEN</v>
      </c>
      <c r="BB78" s="48"/>
      <c r="BC78" s="48"/>
      <c r="BD78" s="10" t="str">
        <f t="shared" si="39"/>
        <v>MOZAMBIQUE</v>
      </c>
      <c r="BG78" s="49"/>
      <c r="BH78" s="49"/>
      <c r="BI78" s="67"/>
      <c r="BJ78" s="49"/>
      <c r="BK78" s="70"/>
      <c r="BL78" s="67"/>
      <c r="BM78" s="55"/>
      <c r="BN78" s="55"/>
      <c r="BO78" s="87"/>
      <c r="BP78" s="85"/>
      <c r="BQ78" s="88"/>
      <c r="BR78" s="83"/>
      <c r="BS78" s="49"/>
      <c r="BT78" s="59"/>
      <c r="BU78" s="55"/>
      <c r="BV78" s="55"/>
      <c r="BW78" s="87"/>
      <c r="BX78" s="85"/>
      <c r="BY78" s="56"/>
      <c r="BZ78" s="60"/>
      <c r="CA78" s="116"/>
      <c r="CB78" s="106"/>
      <c r="CC78" s="49"/>
      <c r="CD78" s="59"/>
      <c r="CE78" s="49"/>
      <c r="CF78" s="49"/>
      <c r="CG78" s="49"/>
      <c r="CH78" s="49"/>
      <c r="CI78" s="91"/>
      <c r="CJ78" s="83"/>
      <c r="CK78" s="85"/>
      <c r="CL78" s="84"/>
      <c r="CM78" s="87"/>
      <c r="CN78" s="85"/>
      <c r="CO78" s="70"/>
      <c r="CP78" s="70"/>
      <c r="CQ78" s="67"/>
    </row>
    <row r="79" spans="1:95" ht="360">
      <c r="B79" s="31" t="s">
        <v>2408</v>
      </c>
      <c r="C79" s="10" t="s">
        <v>2409</v>
      </c>
      <c r="E79" s="31" t="str">
        <f t="shared" si="22"/>
        <v>INDIA</v>
      </c>
      <c r="F79" s="48" t="s">
        <v>2410</v>
      </c>
      <c r="G79" s="48" t="s">
        <v>2411</v>
      </c>
      <c r="H79" s="31" t="str">
        <f t="shared" si="36"/>
        <v>NEPAL</v>
      </c>
      <c r="I79" s="48" t="s">
        <v>2412</v>
      </c>
      <c r="J79" s="31" t="s">
        <v>2413</v>
      </c>
      <c r="K79" s="31" t="str">
        <f t="shared" si="23"/>
        <v>BANGLADESH</v>
      </c>
      <c r="L79" s="48" t="s">
        <v>2414</v>
      </c>
      <c r="M79" s="47" t="s">
        <v>2415</v>
      </c>
      <c r="N79" s="10" t="str">
        <f t="shared" si="37"/>
        <v>JAPAN</v>
      </c>
      <c r="O79" s="48" t="s">
        <v>2416</v>
      </c>
      <c r="P79" s="47" t="s">
        <v>933</v>
      </c>
      <c r="Q79" s="10" t="str">
        <f t="shared" si="24"/>
        <v>AFGHANISTAN</v>
      </c>
      <c r="R79" s="48" t="s">
        <v>2417</v>
      </c>
      <c r="S79" s="47" t="s">
        <v>2418</v>
      </c>
      <c r="T79" s="47" t="str">
        <f t="shared" si="25"/>
        <v>ETHIOPIA</v>
      </c>
      <c r="U79" s="48" t="s">
        <v>2419</v>
      </c>
      <c r="V79" s="48" t="s">
        <v>2420</v>
      </c>
      <c r="W79" s="47" t="str">
        <f t="shared" si="26"/>
        <v>NICARAGUA</v>
      </c>
      <c r="X79" s="48" t="s">
        <v>2421</v>
      </c>
      <c r="Y79" s="48" t="s">
        <v>2422</v>
      </c>
      <c r="Z79" s="10" t="str">
        <f t="shared" si="27"/>
        <v>GHANA</v>
      </c>
      <c r="AA79" s="48" t="s">
        <v>2423</v>
      </c>
      <c r="AB79" s="47" t="s">
        <v>2424</v>
      </c>
      <c r="AC79" s="10" t="str">
        <f t="shared" si="28"/>
        <v>CAMBODIA</v>
      </c>
      <c r="AD79" s="48" t="s">
        <v>2425</v>
      </c>
      <c r="AE79" s="96" t="s">
        <v>2426</v>
      </c>
      <c r="AF79" s="10" t="str">
        <f t="shared" si="29"/>
        <v>THAILAND</v>
      </c>
      <c r="AG79" s="48" t="s">
        <v>2427</v>
      </c>
      <c r="AH79" s="67" t="s">
        <v>2428</v>
      </c>
      <c r="AI79" s="10" t="str">
        <f t="shared" si="30"/>
        <v>KENYA</v>
      </c>
      <c r="AJ79" s="48" t="s">
        <v>2429</v>
      </c>
      <c r="AK79" s="48" t="s">
        <v>2430</v>
      </c>
      <c r="AL79" s="10" t="str">
        <f t="shared" si="31"/>
        <v>CHINA</v>
      </c>
      <c r="AM79" s="48" t="s">
        <v>2431</v>
      </c>
      <c r="AN79" s="48" t="s">
        <v>2432</v>
      </c>
      <c r="AO79" s="10" t="str">
        <f t="shared" si="32"/>
        <v>FIJI</v>
      </c>
      <c r="AP79" s="48" t="s">
        <v>2433</v>
      </c>
      <c r="AQ79" s="48" t="s">
        <v>2434</v>
      </c>
      <c r="AR79" s="10" t="str">
        <f t="shared" si="33"/>
        <v>SUDAN</v>
      </c>
      <c r="AS79" s="48" t="s">
        <v>2435</v>
      </c>
      <c r="AT79" s="48" t="s">
        <v>2436</v>
      </c>
      <c r="AU79" s="10" t="str">
        <f t="shared" si="34"/>
        <v>INDONESIA</v>
      </c>
      <c r="AV79" s="48" t="s">
        <v>2437</v>
      </c>
      <c r="AW79" s="48" t="s">
        <v>2438</v>
      </c>
      <c r="AX79" s="10" t="str">
        <f t="shared" si="35"/>
        <v>SRI LANKA</v>
      </c>
      <c r="AY79" s="48" t="s">
        <v>2439</v>
      </c>
      <c r="AZ79" s="48" t="s">
        <v>2440</v>
      </c>
      <c r="BA79" s="10" t="str">
        <f t="shared" si="38"/>
        <v>YEMEN</v>
      </c>
      <c r="BB79" s="48" t="s">
        <v>2441</v>
      </c>
      <c r="BC79" s="47" t="s">
        <v>2442</v>
      </c>
      <c r="BD79" s="10" t="str">
        <f t="shared" si="39"/>
        <v>MOZAMBIQUE</v>
      </c>
      <c r="BE79" s="48" t="s">
        <v>2443</v>
      </c>
      <c r="BF79" s="48" t="s">
        <v>2444</v>
      </c>
      <c r="BG79" s="49" t="s">
        <v>2445</v>
      </c>
      <c r="BH79" s="63" t="s">
        <v>2446</v>
      </c>
      <c r="BI79" s="49" t="s">
        <v>2447</v>
      </c>
      <c r="BJ79" s="49" t="s">
        <v>2448</v>
      </c>
      <c r="BK79" s="106" t="s">
        <v>2449</v>
      </c>
      <c r="BL79" s="53" t="s">
        <v>2450</v>
      </c>
      <c r="BM79" s="55" t="s">
        <v>2451</v>
      </c>
      <c r="BN79" s="55"/>
      <c r="BO79" s="56" t="s">
        <v>2452</v>
      </c>
      <c r="BP79" s="65" t="s">
        <v>2453</v>
      </c>
      <c r="BQ79" s="58" t="s">
        <v>2454</v>
      </c>
      <c r="BR79" s="55" t="s">
        <v>2455</v>
      </c>
      <c r="BS79" s="49" t="s">
        <v>2456</v>
      </c>
      <c r="BT79" s="59" t="s">
        <v>2457</v>
      </c>
      <c r="BU79" s="55" t="s">
        <v>2458</v>
      </c>
      <c r="BV79" s="55"/>
      <c r="BW79" s="56" t="s">
        <v>2459</v>
      </c>
      <c r="BX79" s="65" t="s">
        <v>2460</v>
      </c>
      <c r="BY79" s="56" t="s">
        <v>2461</v>
      </c>
      <c r="BZ79" s="60" t="s">
        <v>2462</v>
      </c>
      <c r="CA79" s="143" t="s">
        <v>2463</v>
      </c>
      <c r="CB79" s="74" t="s">
        <v>2464</v>
      </c>
      <c r="CC79" s="49" t="s">
        <v>2465</v>
      </c>
      <c r="CD79" s="59" t="s">
        <v>2466</v>
      </c>
      <c r="CE79" s="55" t="s">
        <v>2467</v>
      </c>
      <c r="CF79" s="49" t="s">
        <v>2468</v>
      </c>
      <c r="CG79" s="49" t="s">
        <v>2469</v>
      </c>
      <c r="CH79" s="49" t="s">
        <v>2470</v>
      </c>
      <c r="CI79" s="64" t="s">
        <v>2471</v>
      </c>
      <c r="CJ79" s="55" t="s">
        <v>2472</v>
      </c>
      <c r="CK79" s="65" t="s">
        <v>2473</v>
      </c>
      <c r="CL79" s="165" t="s">
        <v>2474</v>
      </c>
      <c r="CM79" s="55" t="s">
        <v>2475</v>
      </c>
      <c r="CN79" s="71" t="s">
        <v>2476</v>
      </c>
      <c r="CO79" s="94"/>
      <c r="CP79" s="94"/>
      <c r="CQ79" s="67"/>
    </row>
    <row r="80" spans="1:95" ht="75">
      <c r="B80" s="31" t="s">
        <v>2477</v>
      </c>
      <c r="C80" s="10" t="s">
        <v>2478</v>
      </c>
      <c r="D80" s="10" t="s">
        <v>161</v>
      </c>
      <c r="E80" s="31" t="str">
        <f t="shared" si="22"/>
        <v>INDIAQU_10</v>
      </c>
      <c r="F80" s="48" t="s">
        <v>146</v>
      </c>
      <c r="H80" s="31" t="str">
        <f t="shared" si="36"/>
        <v>NEPALQU_10</v>
      </c>
      <c r="I80" s="47" t="s">
        <v>144</v>
      </c>
      <c r="K80" s="31" t="str">
        <f t="shared" si="23"/>
        <v>BANGLADESHQU_10</v>
      </c>
      <c r="L80" s="47" t="s">
        <v>146</v>
      </c>
      <c r="N80" s="10" t="str">
        <f t="shared" si="37"/>
        <v>JAPANQU_10</v>
      </c>
      <c r="O80" s="48" t="s">
        <v>144</v>
      </c>
      <c r="Q80" s="10" t="str">
        <f t="shared" si="24"/>
        <v>AFGHANISTANQU_10</v>
      </c>
      <c r="R80" s="48" t="s">
        <v>145</v>
      </c>
      <c r="T80" s="47" t="str">
        <f t="shared" si="25"/>
        <v>ETHIOPIAQU_10</v>
      </c>
      <c r="U80" s="48" t="s">
        <v>144</v>
      </c>
      <c r="W80" s="47" t="str">
        <f t="shared" si="26"/>
        <v>NICARAGUAQU_10</v>
      </c>
      <c r="X80" s="31" t="s">
        <v>149</v>
      </c>
      <c r="Y80" s="10" t="s">
        <v>2479</v>
      </c>
      <c r="Z80" s="10" t="str">
        <f t="shared" si="27"/>
        <v>GHANAQU_10</v>
      </c>
      <c r="AA80" s="48" t="s">
        <v>146</v>
      </c>
      <c r="AC80" s="10" t="str">
        <f t="shared" si="28"/>
        <v>CAMBODIAQU_10</v>
      </c>
      <c r="AD80" s="48" t="s">
        <v>146</v>
      </c>
      <c r="AF80" s="10" t="str">
        <f t="shared" si="29"/>
        <v>THAILANDQU_10</v>
      </c>
      <c r="AG80" s="48" t="s">
        <v>144</v>
      </c>
      <c r="AI80" s="10" t="str">
        <f t="shared" si="30"/>
        <v>KENYAQU_10</v>
      </c>
      <c r="AJ80" s="48" t="s">
        <v>144</v>
      </c>
      <c r="AL80" s="10" t="str">
        <f t="shared" si="31"/>
        <v>CHINAQU_10</v>
      </c>
      <c r="AM80" s="48" t="s">
        <v>145</v>
      </c>
      <c r="AO80" s="10" t="str">
        <f t="shared" si="32"/>
        <v>FIJIQU_10</v>
      </c>
      <c r="AP80" s="48" t="s">
        <v>144</v>
      </c>
      <c r="AR80" s="10" t="str">
        <f t="shared" si="33"/>
        <v>SUDANQU_10</v>
      </c>
      <c r="AS80" s="47" t="s">
        <v>144</v>
      </c>
      <c r="AU80" s="10" t="str">
        <f t="shared" si="34"/>
        <v>INDONESIAQU_10</v>
      </c>
      <c r="AV80" s="48" t="s">
        <v>146</v>
      </c>
      <c r="AW80" s="48"/>
      <c r="AX80" s="10" t="str">
        <f t="shared" si="35"/>
        <v>SRI LANKAQU_10</v>
      </c>
      <c r="AY80" s="48" t="s">
        <v>144</v>
      </c>
      <c r="AZ80" s="48"/>
      <c r="BA80" s="10" t="str">
        <f t="shared" si="38"/>
        <v>YEMENQU_10</v>
      </c>
      <c r="BB80" s="48" t="s">
        <v>146</v>
      </c>
      <c r="BC80" s="48"/>
      <c r="BD80" s="10" t="str">
        <f t="shared" si="39"/>
        <v>MOZAMBIQUEQU_10</v>
      </c>
      <c r="BE80" s="47" t="s">
        <v>146</v>
      </c>
      <c r="BG80" s="49" t="s">
        <v>648</v>
      </c>
      <c r="BH80" s="49"/>
      <c r="BI80" s="67" t="s">
        <v>648</v>
      </c>
      <c r="BJ80" s="49"/>
      <c r="BK80" s="70" t="s">
        <v>2402</v>
      </c>
      <c r="BL80" s="67"/>
      <c r="BM80" s="55"/>
      <c r="BN80" s="55"/>
      <c r="BO80" s="87" t="s">
        <v>2400</v>
      </c>
      <c r="BP80" s="85"/>
      <c r="BQ80" s="180" t="s">
        <v>2480</v>
      </c>
      <c r="BR80" s="55" t="s">
        <v>2481</v>
      </c>
      <c r="BS80" s="49"/>
      <c r="BT80" s="59"/>
      <c r="BU80" s="55" t="s">
        <v>2402</v>
      </c>
      <c r="BV80" s="55"/>
      <c r="BW80" s="56" t="s">
        <v>2482</v>
      </c>
      <c r="BX80" s="85"/>
      <c r="BY80" s="56"/>
      <c r="BZ80" s="60"/>
      <c r="CA80" s="182" t="s">
        <v>2483</v>
      </c>
      <c r="CB80" s="74" t="s">
        <v>2484</v>
      </c>
      <c r="CC80" s="51"/>
      <c r="CD80" s="59"/>
      <c r="CE80" s="49" t="s">
        <v>2400</v>
      </c>
      <c r="CF80" s="49"/>
      <c r="CG80" s="49"/>
      <c r="CH80" s="49"/>
      <c r="CI80" s="183" t="s">
        <v>2485</v>
      </c>
      <c r="CJ80" s="55" t="s">
        <v>2486</v>
      </c>
      <c r="CK80" s="65" t="s">
        <v>2487</v>
      </c>
      <c r="CL80" s="84" t="s">
        <v>2488</v>
      </c>
      <c r="CM80" s="97" t="s">
        <v>2402</v>
      </c>
      <c r="CN80" s="85"/>
      <c r="CO80" s="70"/>
      <c r="CP80" s="70"/>
      <c r="CQ80" s="67"/>
    </row>
    <row r="81" spans="1:95">
      <c r="E81" s="31" t="str">
        <f t="shared" si="22"/>
        <v>INDIA</v>
      </c>
      <c r="H81" s="31" t="str">
        <f t="shared" si="36"/>
        <v>NEPAL</v>
      </c>
      <c r="K81" s="31" t="str">
        <f t="shared" si="23"/>
        <v>BANGLADESH</v>
      </c>
      <c r="N81" s="10" t="str">
        <f t="shared" si="37"/>
        <v>JAPAN</v>
      </c>
      <c r="Q81" s="10" t="str">
        <f t="shared" si="24"/>
        <v>AFGHANISTAN</v>
      </c>
      <c r="T81" s="47" t="str">
        <f t="shared" si="25"/>
        <v>ETHIOPIA</v>
      </c>
      <c r="W81" s="47" t="str">
        <f t="shared" si="26"/>
        <v>NICARAGUA</v>
      </c>
      <c r="Z81" s="10" t="str">
        <f t="shared" si="27"/>
        <v>GHANA</v>
      </c>
      <c r="AC81" s="10" t="str">
        <f t="shared" si="28"/>
        <v>CAMBODIA</v>
      </c>
      <c r="AD81" s="48"/>
      <c r="AF81" s="10" t="str">
        <f t="shared" si="29"/>
        <v>THAILAND</v>
      </c>
      <c r="AG81" s="48"/>
      <c r="AI81" s="10" t="str">
        <f t="shared" si="30"/>
        <v>KENYA</v>
      </c>
      <c r="AJ81" s="48"/>
      <c r="AL81" s="10" t="str">
        <f t="shared" si="31"/>
        <v>CHINA</v>
      </c>
      <c r="AO81" s="10" t="str">
        <f t="shared" si="32"/>
        <v>FIJI</v>
      </c>
      <c r="AP81" s="184"/>
      <c r="AR81" s="10" t="str">
        <f t="shared" si="33"/>
        <v>SUDAN</v>
      </c>
      <c r="AU81" s="10" t="str">
        <f t="shared" si="34"/>
        <v>INDONESIA</v>
      </c>
      <c r="AV81" s="48"/>
      <c r="AW81" s="48"/>
      <c r="AX81" s="10" t="str">
        <f t="shared" si="35"/>
        <v>SRI LANKA</v>
      </c>
      <c r="AY81" s="48"/>
      <c r="AZ81" s="48"/>
      <c r="BA81" s="10" t="str">
        <f t="shared" si="38"/>
        <v>YEMEN</v>
      </c>
      <c r="BB81" s="48"/>
      <c r="BC81" s="48"/>
      <c r="BD81" s="10" t="str">
        <f t="shared" si="39"/>
        <v>MOZAMBIQUE</v>
      </c>
      <c r="BG81" s="49"/>
      <c r="BH81" s="49"/>
      <c r="BI81" s="67"/>
      <c r="BJ81" s="49"/>
      <c r="BK81" s="70"/>
      <c r="BL81" s="67"/>
      <c r="BM81" s="55"/>
      <c r="BN81" s="55"/>
      <c r="BO81" s="87"/>
      <c r="BP81" s="85"/>
      <c r="BQ81" s="88"/>
      <c r="BR81" s="83"/>
      <c r="BS81" s="49"/>
      <c r="BT81" s="59"/>
      <c r="BU81" s="55"/>
      <c r="BV81" s="55"/>
      <c r="BW81" s="87"/>
      <c r="BX81" s="85"/>
      <c r="BY81" s="56"/>
      <c r="BZ81" s="60"/>
      <c r="CA81" s="143"/>
      <c r="CB81" s="106"/>
      <c r="CC81" s="49"/>
      <c r="CD81" s="59"/>
      <c r="CE81" s="49"/>
      <c r="CF81" s="49"/>
      <c r="CG81" s="49"/>
      <c r="CH81" s="49"/>
      <c r="CI81" s="64"/>
      <c r="CJ81" s="83"/>
      <c r="CK81" s="85"/>
      <c r="CL81" s="84"/>
      <c r="CM81" s="87"/>
      <c r="CN81" s="85"/>
      <c r="CO81" s="70"/>
      <c r="CP81" s="70"/>
      <c r="CQ81" s="67"/>
    </row>
    <row r="82" spans="1:95" ht="198" customHeight="1">
      <c r="B82" s="31" t="s">
        <v>2489</v>
      </c>
      <c r="C82" s="10" t="s">
        <v>2490</v>
      </c>
      <c r="E82" s="31" t="str">
        <f t="shared" si="22"/>
        <v>INDIA</v>
      </c>
      <c r="F82" s="48" t="s">
        <v>2491</v>
      </c>
      <c r="G82" s="48" t="s">
        <v>2492</v>
      </c>
      <c r="H82" s="31" t="str">
        <f t="shared" si="36"/>
        <v>NEPAL</v>
      </c>
      <c r="I82" s="48" t="s">
        <v>2493</v>
      </c>
      <c r="J82" s="31" t="s">
        <v>2494</v>
      </c>
      <c r="K82" s="31" t="str">
        <f t="shared" si="23"/>
        <v>BANGLADESH</v>
      </c>
      <c r="L82" s="48" t="s">
        <v>2495</v>
      </c>
      <c r="M82" s="47" t="s">
        <v>2496</v>
      </c>
      <c r="N82" s="10" t="str">
        <f t="shared" si="37"/>
        <v>JAPAN</v>
      </c>
      <c r="O82" s="48" t="s">
        <v>2497</v>
      </c>
      <c r="P82" s="48" t="s">
        <v>2498</v>
      </c>
      <c r="Q82" s="10" t="str">
        <f t="shared" si="24"/>
        <v>AFGHANISTAN</v>
      </c>
      <c r="R82" s="48" t="s">
        <v>2499</v>
      </c>
      <c r="S82" s="48" t="s">
        <v>2500</v>
      </c>
      <c r="T82" s="47" t="str">
        <f t="shared" si="25"/>
        <v>ETHIOPIA</v>
      </c>
      <c r="U82" s="48" t="s">
        <v>2501</v>
      </c>
      <c r="V82" s="47" t="s">
        <v>2502</v>
      </c>
      <c r="W82" s="47" t="str">
        <f t="shared" si="26"/>
        <v>NICARAGUA</v>
      </c>
      <c r="X82" s="31" t="s">
        <v>2503</v>
      </c>
      <c r="Y82" s="31" t="s">
        <v>2504</v>
      </c>
      <c r="Z82" s="10" t="str">
        <f t="shared" si="27"/>
        <v>GHANA</v>
      </c>
      <c r="AA82" s="48" t="s">
        <v>2505</v>
      </c>
      <c r="AB82" s="47" t="s">
        <v>2424</v>
      </c>
      <c r="AC82" s="10" t="str">
        <f t="shared" si="28"/>
        <v>CAMBODIA</v>
      </c>
      <c r="AD82" s="48" t="s">
        <v>2506</v>
      </c>
      <c r="AE82" s="48" t="s">
        <v>2507</v>
      </c>
      <c r="AF82" s="10" t="str">
        <f t="shared" si="29"/>
        <v>THAILAND</v>
      </c>
      <c r="AG82" s="48" t="s">
        <v>2508</v>
      </c>
      <c r="AH82" s="48" t="s">
        <v>2509</v>
      </c>
      <c r="AI82" s="10" t="str">
        <f t="shared" si="30"/>
        <v>KENYA</v>
      </c>
      <c r="AJ82" s="48" t="s">
        <v>2510</v>
      </c>
      <c r="AK82" s="48" t="s">
        <v>2511</v>
      </c>
      <c r="AL82" s="10" t="str">
        <f t="shared" si="31"/>
        <v>CHINA</v>
      </c>
      <c r="AM82" s="48" t="s">
        <v>2512</v>
      </c>
      <c r="AN82" s="48" t="s">
        <v>2432</v>
      </c>
      <c r="AO82" s="10" t="str">
        <f t="shared" si="32"/>
        <v>FIJI</v>
      </c>
      <c r="AP82" s="48" t="s">
        <v>2513</v>
      </c>
      <c r="AQ82" s="48" t="s">
        <v>2514</v>
      </c>
      <c r="AR82" s="10" t="str">
        <f t="shared" si="33"/>
        <v>SUDAN</v>
      </c>
      <c r="AS82" s="48" t="s">
        <v>2515</v>
      </c>
      <c r="AT82" s="48" t="s">
        <v>834</v>
      </c>
      <c r="AU82" s="10" t="str">
        <f t="shared" si="34"/>
        <v>INDONESIA</v>
      </c>
      <c r="AV82" s="48" t="s">
        <v>2516</v>
      </c>
      <c r="AW82" s="48" t="s">
        <v>2517</v>
      </c>
      <c r="AX82" s="10" t="str">
        <f t="shared" si="35"/>
        <v>SRI LANKA</v>
      </c>
      <c r="AY82" s="48" t="s">
        <v>2518</v>
      </c>
      <c r="AZ82" s="48" t="s">
        <v>770</v>
      </c>
      <c r="BA82" s="10" t="str">
        <f t="shared" si="38"/>
        <v>YEMEN</v>
      </c>
      <c r="BB82" s="48" t="s">
        <v>2519</v>
      </c>
      <c r="BC82" s="47" t="s">
        <v>772</v>
      </c>
      <c r="BD82" s="10" t="str">
        <f t="shared" si="39"/>
        <v>MOZAMBIQUE</v>
      </c>
      <c r="BE82" s="47" t="s">
        <v>2520</v>
      </c>
      <c r="BF82" s="48" t="s">
        <v>2244</v>
      </c>
      <c r="BG82" s="49" t="s">
        <v>2521</v>
      </c>
      <c r="BH82" s="63" t="s">
        <v>2522</v>
      </c>
      <c r="BI82" s="49" t="s">
        <v>2523</v>
      </c>
      <c r="BJ82" s="49" t="s">
        <v>2524</v>
      </c>
      <c r="BK82" s="106" t="s">
        <v>2525</v>
      </c>
      <c r="BL82" s="49" t="s">
        <v>2526</v>
      </c>
      <c r="BM82" s="55" t="s">
        <v>2527</v>
      </c>
      <c r="BN82" s="55"/>
      <c r="BO82" s="56" t="s">
        <v>2528</v>
      </c>
      <c r="BP82" s="65" t="s">
        <v>2529</v>
      </c>
      <c r="BQ82" s="58" t="s">
        <v>2530</v>
      </c>
      <c r="BR82" s="55" t="s">
        <v>2531</v>
      </c>
      <c r="BS82" s="49" t="s">
        <v>2532</v>
      </c>
      <c r="BT82" s="59" t="s">
        <v>2533</v>
      </c>
      <c r="BU82" s="55" t="s">
        <v>2458</v>
      </c>
      <c r="BV82" s="55"/>
      <c r="BW82" s="72" t="s">
        <v>2534</v>
      </c>
      <c r="BX82" s="57" t="s">
        <v>2535</v>
      </c>
      <c r="BY82" s="81" t="s">
        <v>2536</v>
      </c>
      <c r="BZ82" s="174" t="s">
        <v>2537</v>
      </c>
      <c r="CA82" s="143" t="s">
        <v>2538</v>
      </c>
      <c r="CB82" s="55" t="s">
        <v>2539</v>
      </c>
      <c r="CC82" s="49" t="s">
        <v>2540</v>
      </c>
      <c r="CD82" s="59" t="s">
        <v>2541</v>
      </c>
      <c r="CE82" s="55" t="s">
        <v>2542</v>
      </c>
      <c r="CF82" s="49" t="s">
        <v>2543</v>
      </c>
      <c r="CG82" s="49" t="s">
        <v>2544</v>
      </c>
      <c r="CH82" s="75" t="s">
        <v>2545</v>
      </c>
      <c r="CI82" s="64" t="s">
        <v>2546</v>
      </c>
      <c r="CJ82" s="55" t="s">
        <v>2547</v>
      </c>
      <c r="CK82" s="57" t="s">
        <v>2548</v>
      </c>
      <c r="CL82" s="60" t="s">
        <v>2549</v>
      </c>
      <c r="CM82" s="56" t="s">
        <v>2550</v>
      </c>
      <c r="CN82" s="124" t="s">
        <v>2551</v>
      </c>
      <c r="CO82" s="51"/>
      <c r="CP82" s="51"/>
      <c r="CQ82" s="67"/>
    </row>
    <row r="83" spans="1:95" ht="75">
      <c r="B83" s="31" t="s">
        <v>2552</v>
      </c>
      <c r="C83" s="10" t="s">
        <v>2553</v>
      </c>
      <c r="D83" s="10" t="s">
        <v>167</v>
      </c>
      <c r="E83" s="31" t="str">
        <f t="shared" si="22"/>
        <v>INDIAQU_15</v>
      </c>
      <c r="F83" s="48" t="s">
        <v>146</v>
      </c>
      <c r="H83" s="31" t="str">
        <f t="shared" si="36"/>
        <v>NEPALQU_15</v>
      </c>
      <c r="I83" s="47" t="s">
        <v>146</v>
      </c>
      <c r="K83" s="31" t="str">
        <f t="shared" si="23"/>
        <v>BANGLADESHQU_15</v>
      </c>
      <c r="L83" s="47" t="s">
        <v>146</v>
      </c>
      <c r="N83" s="10" t="str">
        <f t="shared" si="37"/>
        <v>JAPANQU_15</v>
      </c>
      <c r="O83" s="48" t="s">
        <v>146</v>
      </c>
      <c r="Q83" s="10" t="str">
        <f t="shared" si="24"/>
        <v>AFGHANISTANQU_15</v>
      </c>
      <c r="R83" s="48" t="s">
        <v>145</v>
      </c>
      <c r="T83" s="47" t="str">
        <f t="shared" si="25"/>
        <v>ETHIOPIAQU_15</v>
      </c>
      <c r="U83" s="48" t="s">
        <v>144</v>
      </c>
      <c r="W83" s="47" t="str">
        <f t="shared" si="26"/>
        <v>NICARAGUAQU_15</v>
      </c>
      <c r="X83" s="47" t="s">
        <v>149</v>
      </c>
      <c r="Z83" s="10" t="str">
        <f t="shared" si="27"/>
        <v>GHANAQU_15</v>
      </c>
      <c r="AA83" s="48" t="s">
        <v>146</v>
      </c>
      <c r="AC83" s="10" t="str">
        <f t="shared" si="28"/>
        <v>CAMBODIAQU_15</v>
      </c>
      <c r="AD83" s="48" t="s">
        <v>146</v>
      </c>
      <c r="AF83" s="10" t="str">
        <f t="shared" si="29"/>
        <v>THAILANDQU_15</v>
      </c>
      <c r="AG83" s="48" t="s">
        <v>146</v>
      </c>
      <c r="AI83" s="10" t="str">
        <f t="shared" si="30"/>
        <v>KENYAQU_15</v>
      </c>
      <c r="AJ83" s="48" t="s">
        <v>144</v>
      </c>
      <c r="AL83" s="10" t="str">
        <f t="shared" si="31"/>
        <v>CHINAQU_15</v>
      </c>
      <c r="AM83" s="48" t="s">
        <v>146</v>
      </c>
      <c r="AO83" s="10" t="str">
        <f t="shared" si="32"/>
        <v>FIJIQU_15</v>
      </c>
      <c r="AP83" s="48" t="s">
        <v>144</v>
      </c>
      <c r="AR83" s="10" t="str">
        <f t="shared" si="33"/>
        <v>SUDANQU_15</v>
      </c>
      <c r="AS83" s="47" t="s">
        <v>146</v>
      </c>
      <c r="AU83" s="10" t="str">
        <f t="shared" si="34"/>
        <v>INDONESIAQU_15</v>
      </c>
      <c r="AV83" s="48" t="s">
        <v>146</v>
      </c>
      <c r="AW83" s="48"/>
      <c r="AX83" s="10" t="str">
        <f t="shared" si="35"/>
        <v>SRI LANKAQU_15</v>
      </c>
      <c r="AY83" s="48" t="s">
        <v>146</v>
      </c>
      <c r="AZ83" s="48"/>
      <c r="BA83" s="10" t="str">
        <f t="shared" si="38"/>
        <v>YEMENQU_15</v>
      </c>
      <c r="BB83" s="48" t="s">
        <v>146</v>
      </c>
      <c r="BC83" s="48"/>
      <c r="BD83" s="10" t="str">
        <f t="shared" si="39"/>
        <v>MOZAMBIQUEQU_15</v>
      </c>
      <c r="BE83" s="47" t="s">
        <v>146</v>
      </c>
      <c r="BG83" s="49" t="s">
        <v>648</v>
      </c>
      <c r="BH83" s="49"/>
      <c r="BI83" s="67" t="s">
        <v>2402</v>
      </c>
      <c r="BJ83" s="49"/>
      <c r="BK83" s="70" t="s">
        <v>2402</v>
      </c>
      <c r="BL83" s="67"/>
      <c r="BM83" s="55"/>
      <c r="BN83" s="55"/>
      <c r="BO83" s="87" t="s">
        <v>2400</v>
      </c>
      <c r="BP83" s="85"/>
      <c r="BQ83" s="180" t="s">
        <v>2554</v>
      </c>
      <c r="BR83" s="55" t="s">
        <v>2555</v>
      </c>
      <c r="BS83" s="49"/>
      <c r="BT83" s="59"/>
      <c r="BU83" s="55" t="s">
        <v>2400</v>
      </c>
      <c r="BV83" s="55"/>
      <c r="BW83" s="72" t="s">
        <v>2400</v>
      </c>
      <c r="BX83" s="85"/>
      <c r="BY83" s="56"/>
      <c r="BZ83" s="60"/>
      <c r="CA83" s="180" t="s">
        <v>2556</v>
      </c>
      <c r="CB83" s="106"/>
      <c r="CC83" s="51"/>
      <c r="CD83" s="59"/>
      <c r="CE83" s="49" t="s">
        <v>2400</v>
      </c>
      <c r="CF83" s="49"/>
      <c r="CG83" s="49"/>
      <c r="CH83" s="49"/>
      <c r="CI83" s="183" t="s">
        <v>2557</v>
      </c>
      <c r="CJ83" s="83"/>
      <c r="CK83" s="98" t="s">
        <v>2400</v>
      </c>
      <c r="CL83" s="84"/>
      <c r="CM83" s="121" t="s">
        <v>2402</v>
      </c>
      <c r="CN83" s="85"/>
      <c r="CO83" s="70"/>
      <c r="CP83" s="70"/>
      <c r="CQ83" s="67"/>
    </row>
    <row r="84" spans="1:95">
      <c r="E84" s="31" t="str">
        <f t="shared" si="22"/>
        <v>INDIA</v>
      </c>
      <c r="H84" s="31" t="str">
        <f t="shared" si="36"/>
        <v>NEPAL</v>
      </c>
      <c r="K84" s="31" t="str">
        <f t="shared" si="23"/>
        <v>BANGLADESH</v>
      </c>
      <c r="N84" s="10" t="str">
        <f t="shared" si="37"/>
        <v>JAPAN</v>
      </c>
      <c r="Q84" s="10" t="str">
        <f t="shared" si="24"/>
        <v>AFGHANISTAN</v>
      </c>
      <c r="T84" s="47" t="str">
        <f t="shared" si="25"/>
        <v>ETHIOPIA</v>
      </c>
      <c r="W84" s="47" t="str">
        <f t="shared" si="26"/>
        <v>NICARAGUA</v>
      </c>
      <c r="Z84" s="10" t="str">
        <f t="shared" si="27"/>
        <v>GHANA</v>
      </c>
      <c r="AC84" s="10" t="str">
        <f t="shared" si="28"/>
        <v>CAMBODIA</v>
      </c>
      <c r="AD84" s="48"/>
      <c r="AF84" s="10" t="str">
        <f t="shared" si="29"/>
        <v>THAILAND</v>
      </c>
      <c r="AG84" s="48"/>
      <c r="AI84" s="10" t="str">
        <f t="shared" si="30"/>
        <v>KENYA</v>
      </c>
      <c r="AJ84" s="48"/>
      <c r="AL84" s="10" t="str">
        <f t="shared" si="31"/>
        <v>CHINA</v>
      </c>
      <c r="AO84" s="10" t="str">
        <f t="shared" si="32"/>
        <v>FIJI</v>
      </c>
      <c r="AP84" s="184"/>
      <c r="AR84" s="10" t="str">
        <f t="shared" si="33"/>
        <v>SUDAN</v>
      </c>
      <c r="AU84" s="10" t="str">
        <f t="shared" si="34"/>
        <v>INDONESIA</v>
      </c>
      <c r="AV84" s="48"/>
      <c r="AW84" s="48"/>
      <c r="AX84" s="10" t="str">
        <f t="shared" si="35"/>
        <v>SRI LANKA</v>
      </c>
      <c r="AY84" s="48"/>
      <c r="AZ84" s="48"/>
      <c r="BA84" s="10" t="str">
        <f t="shared" si="38"/>
        <v>YEMEN</v>
      </c>
      <c r="BB84" s="48"/>
      <c r="BC84" s="48"/>
      <c r="BD84" s="10" t="str">
        <f t="shared" si="39"/>
        <v>MOZAMBIQUE</v>
      </c>
      <c r="BG84" s="49"/>
      <c r="BH84" s="49"/>
      <c r="BI84" s="67"/>
      <c r="BJ84" s="49"/>
      <c r="BK84" s="70"/>
      <c r="BL84" s="67"/>
      <c r="BM84" s="55"/>
      <c r="BN84" s="55"/>
      <c r="BO84" s="87"/>
      <c r="BP84" s="85"/>
      <c r="BQ84" s="88"/>
      <c r="BR84" s="83"/>
      <c r="BS84" s="49"/>
      <c r="BT84" s="59"/>
      <c r="BU84" s="55"/>
      <c r="BV84" s="55"/>
      <c r="BW84" s="87"/>
      <c r="BX84" s="85"/>
      <c r="BY84" s="56"/>
      <c r="BZ84" s="60"/>
      <c r="CA84" s="116"/>
      <c r="CB84" s="106"/>
      <c r="CC84" s="49"/>
      <c r="CD84" s="59"/>
      <c r="CE84" s="49"/>
      <c r="CF84" s="49"/>
      <c r="CG84" s="49"/>
      <c r="CH84" s="49"/>
      <c r="CI84" s="91"/>
      <c r="CJ84" s="83"/>
      <c r="CK84" s="85"/>
      <c r="CL84" s="84"/>
      <c r="CM84" s="87"/>
      <c r="CN84" s="85"/>
      <c r="CO84" s="70"/>
      <c r="CP84" s="70"/>
      <c r="CQ84" s="67"/>
    </row>
    <row r="85" spans="1:95" ht="409">
      <c r="A85" s="47" t="s">
        <v>150</v>
      </c>
      <c r="B85" s="31" t="s">
        <v>2558</v>
      </c>
      <c r="C85" s="10" t="s">
        <v>2559</v>
      </c>
      <c r="E85" s="31" t="str">
        <f t="shared" si="22"/>
        <v>INDIA</v>
      </c>
      <c r="F85" s="48" t="s">
        <v>2560</v>
      </c>
      <c r="G85" s="48" t="s">
        <v>2492</v>
      </c>
      <c r="H85" s="31" t="str">
        <f t="shared" si="36"/>
        <v>NEPAL</v>
      </c>
      <c r="I85" s="48" t="s">
        <v>2561</v>
      </c>
      <c r="J85" s="31" t="s">
        <v>2562</v>
      </c>
      <c r="K85" s="31" t="str">
        <f t="shared" si="23"/>
        <v>BANGLADESH</v>
      </c>
      <c r="L85" s="48" t="s">
        <v>2563</v>
      </c>
      <c r="M85" s="47" t="s">
        <v>2564</v>
      </c>
      <c r="N85" s="10" t="str">
        <f t="shared" si="37"/>
        <v>JAPAN</v>
      </c>
      <c r="O85" s="48" t="s">
        <v>2565</v>
      </c>
      <c r="P85" s="48" t="s">
        <v>2566</v>
      </c>
      <c r="Q85" s="10" t="str">
        <f t="shared" si="24"/>
        <v>AFGHANISTAN</v>
      </c>
      <c r="R85" s="48" t="s">
        <v>2567</v>
      </c>
      <c r="S85" s="48" t="s">
        <v>1775</v>
      </c>
      <c r="T85" s="47" t="str">
        <f t="shared" si="25"/>
        <v>ETHIOPIA</v>
      </c>
      <c r="U85" s="48" t="s">
        <v>2342</v>
      </c>
      <c r="V85" s="48" t="s">
        <v>936</v>
      </c>
      <c r="W85" s="47" t="str">
        <f t="shared" si="26"/>
        <v>NICARAGUA</v>
      </c>
      <c r="X85" s="31" t="s">
        <v>2568</v>
      </c>
      <c r="Y85" s="47" t="s">
        <v>2569</v>
      </c>
      <c r="Z85" s="10" t="str">
        <f t="shared" si="27"/>
        <v>GHANA</v>
      </c>
      <c r="AA85" s="48" t="s">
        <v>2570</v>
      </c>
      <c r="AB85" s="48" t="s">
        <v>2571</v>
      </c>
      <c r="AC85" s="10" t="str">
        <f t="shared" si="28"/>
        <v>CAMBODIA</v>
      </c>
      <c r="AD85" s="48"/>
      <c r="AF85" s="10" t="str">
        <f t="shared" si="29"/>
        <v>THAILAND</v>
      </c>
      <c r="AG85" s="48" t="s">
        <v>2572</v>
      </c>
      <c r="AH85" s="48" t="s">
        <v>2573</v>
      </c>
      <c r="AI85" s="10" t="str">
        <f t="shared" si="30"/>
        <v>KENYA</v>
      </c>
      <c r="AJ85" s="48" t="s">
        <v>2574</v>
      </c>
      <c r="AK85" s="185" t="s">
        <v>2575</v>
      </c>
      <c r="AL85" s="10" t="str">
        <f t="shared" si="31"/>
        <v>CHINA</v>
      </c>
      <c r="AO85" s="10" t="str">
        <f t="shared" si="32"/>
        <v>FIJI</v>
      </c>
      <c r="AP85" s="48" t="s">
        <v>2576</v>
      </c>
      <c r="AQ85" s="48" t="s">
        <v>2577</v>
      </c>
      <c r="AR85" s="10" t="str">
        <f t="shared" si="33"/>
        <v>SUDAN</v>
      </c>
      <c r="AS85" s="48" t="s">
        <v>2578</v>
      </c>
      <c r="AT85" s="48" t="s">
        <v>2579</v>
      </c>
      <c r="AU85" s="10" t="str">
        <f t="shared" si="34"/>
        <v>INDONESIA</v>
      </c>
      <c r="AV85" s="48" t="s">
        <v>2357</v>
      </c>
      <c r="AW85" s="48" t="s">
        <v>953</v>
      </c>
      <c r="AX85" s="10" t="str">
        <f t="shared" si="35"/>
        <v>SRI LANKA</v>
      </c>
      <c r="AY85" s="48" t="s">
        <v>2580</v>
      </c>
      <c r="AZ85" s="48" t="s">
        <v>770</v>
      </c>
      <c r="BA85" s="10" t="str">
        <f t="shared" si="38"/>
        <v>YEMEN</v>
      </c>
      <c r="BB85" s="48" t="s">
        <v>2359</v>
      </c>
      <c r="BC85" s="47" t="s">
        <v>2360</v>
      </c>
      <c r="BD85" s="10" t="str">
        <f t="shared" si="39"/>
        <v>MOZAMBIQUE</v>
      </c>
      <c r="BE85" s="47" t="s">
        <v>2581</v>
      </c>
      <c r="BG85" s="49" t="s">
        <v>2582</v>
      </c>
      <c r="BH85" s="49" t="s">
        <v>2364</v>
      </c>
      <c r="BI85" s="49" t="s">
        <v>2583</v>
      </c>
      <c r="BJ85" s="49" t="s">
        <v>2366</v>
      </c>
      <c r="BK85" s="106" t="s">
        <v>2367</v>
      </c>
      <c r="BL85" s="67" t="s">
        <v>2368</v>
      </c>
      <c r="BM85" s="86" t="s">
        <v>1066</v>
      </c>
      <c r="BN85" s="55"/>
      <c r="BO85" s="56" t="s">
        <v>2584</v>
      </c>
      <c r="BP85" s="65" t="s">
        <v>2585</v>
      </c>
      <c r="BQ85" s="58" t="s">
        <v>2372</v>
      </c>
      <c r="BR85" s="55" t="s">
        <v>2373</v>
      </c>
      <c r="BS85" s="49" t="s">
        <v>2586</v>
      </c>
      <c r="BT85" s="59" t="s">
        <v>2375</v>
      </c>
      <c r="BU85" s="55" t="s">
        <v>2376</v>
      </c>
      <c r="BV85" s="55"/>
      <c r="BW85" s="55" t="s">
        <v>2587</v>
      </c>
      <c r="BX85" s="65" t="s">
        <v>2588</v>
      </c>
      <c r="BY85" s="56" t="s">
        <v>2589</v>
      </c>
      <c r="BZ85" s="60" t="s">
        <v>2380</v>
      </c>
      <c r="CA85" s="143" t="s">
        <v>2590</v>
      </c>
      <c r="CB85" s="74" t="s">
        <v>2591</v>
      </c>
      <c r="CC85" s="49" t="s">
        <v>2592</v>
      </c>
      <c r="CD85" s="59" t="s">
        <v>2384</v>
      </c>
      <c r="CE85" s="55" t="s">
        <v>2593</v>
      </c>
      <c r="CF85" s="49" t="s">
        <v>2594</v>
      </c>
      <c r="CG85" s="49" t="s">
        <v>2595</v>
      </c>
      <c r="CH85" s="75" t="s">
        <v>2596</v>
      </c>
      <c r="CI85" s="64" t="s">
        <v>2597</v>
      </c>
      <c r="CJ85" s="55" t="s">
        <v>2598</v>
      </c>
      <c r="CK85" s="65" t="s">
        <v>2599</v>
      </c>
      <c r="CL85" s="84" t="s">
        <v>2600</v>
      </c>
      <c r="CM85" s="56" t="s">
        <v>2601</v>
      </c>
      <c r="CN85" s="85"/>
      <c r="CO85" s="51" t="s">
        <v>2602</v>
      </c>
      <c r="CP85" s="51" t="s">
        <v>2603</v>
      </c>
      <c r="CQ85" s="67"/>
    </row>
    <row r="86" spans="1:95" ht="60">
      <c r="B86" s="31" t="s">
        <v>2604</v>
      </c>
      <c r="C86" s="10" t="s">
        <v>2605</v>
      </c>
      <c r="D86" s="10" t="s">
        <v>151</v>
      </c>
      <c r="E86" s="31" t="str">
        <f t="shared" si="22"/>
        <v>INDIAQU_3</v>
      </c>
      <c r="F86" s="48" t="s">
        <v>144</v>
      </c>
      <c r="H86" s="31" t="str">
        <f t="shared" si="36"/>
        <v>NEPALQU_3</v>
      </c>
      <c r="I86" s="47" t="s">
        <v>144</v>
      </c>
      <c r="K86" s="31" t="str">
        <f t="shared" si="23"/>
        <v>BANGLADESHQU_3</v>
      </c>
      <c r="L86" s="47" t="s">
        <v>144</v>
      </c>
      <c r="N86" s="10" t="str">
        <f t="shared" si="37"/>
        <v>JAPANQU_3</v>
      </c>
      <c r="O86" s="48" t="s">
        <v>146</v>
      </c>
      <c r="Q86" s="10" t="str">
        <f t="shared" si="24"/>
        <v>AFGHANISTANQU_3</v>
      </c>
      <c r="R86" s="48" t="s">
        <v>146</v>
      </c>
      <c r="T86" s="47" t="str">
        <f t="shared" si="25"/>
        <v>ETHIOPIAQU_3</v>
      </c>
      <c r="U86" s="48" t="s">
        <v>144</v>
      </c>
      <c r="W86" s="47" t="str">
        <f t="shared" si="26"/>
        <v>NICARAGUAQU_3</v>
      </c>
      <c r="X86" s="47" t="s">
        <v>149</v>
      </c>
      <c r="Z86" s="10" t="str">
        <f t="shared" si="27"/>
        <v>GHANAQU_3</v>
      </c>
      <c r="AA86" s="48" t="s">
        <v>144</v>
      </c>
      <c r="AC86" s="10" t="str">
        <f t="shared" si="28"/>
        <v>CAMBODIAQU_3</v>
      </c>
      <c r="AD86" s="48" t="s">
        <v>145</v>
      </c>
      <c r="AF86" s="10" t="str">
        <f t="shared" si="29"/>
        <v>THAILANDQU_3</v>
      </c>
      <c r="AG86" s="48" t="s">
        <v>144</v>
      </c>
      <c r="AI86" s="10" t="str">
        <f t="shared" si="30"/>
        <v>KENYAQU_3</v>
      </c>
      <c r="AJ86" s="48" t="s">
        <v>144</v>
      </c>
      <c r="AL86" s="10" t="str">
        <f t="shared" si="31"/>
        <v>CHINAQU_3</v>
      </c>
      <c r="AM86" s="48" t="s">
        <v>145</v>
      </c>
      <c r="AO86" s="10" t="str">
        <f t="shared" si="32"/>
        <v>FIJIQU_3</v>
      </c>
      <c r="AP86" s="48" t="s">
        <v>144</v>
      </c>
      <c r="AR86" s="10" t="str">
        <f t="shared" si="33"/>
        <v>SUDANQU_3</v>
      </c>
      <c r="AS86" s="47" t="s">
        <v>144</v>
      </c>
      <c r="AU86" s="10" t="str">
        <f t="shared" si="34"/>
        <v>INDONESIAQU_3</v>
      </c>
      <c r="AV86" s="48" t="s">
        <v>146</v>
      </c>
      <c r="AW86" s="48"/>
      <c r="AX86" s="10" t="str">
        <f t="shared" si="35"/>
        <v>SRI LANKAQU_3</v>
      </c>
      <c r="AY86" s="48" t="s">
        <v>145</v>
      </c>
      <c r="AZ86" s="48"/>
      <c r="BA86" s="10" t="str">
        <f t="shared" si="38"/>
        <v>YEMENQU_3</v>
      </c>
      <c r="BB86" s="48" t="s">
        <v>146</v>
      </c>
      <c r="BC86" s="48"/>
      <c r="BD86" s="10" t="str">
        <f t="shared" si="39"/>
        <v>MOZAMBIQUEQU_3</v>
      </c>
      <c r="BE86" s="47" t="s">
        <v>145</v>
      </c>
      <c r="BG86" s="49" t="s">
        <v>2397</v>
      </c>
      <c r="BH86" s="49"/>
      <c r="BI86" s="67" t="s">
        <v>648</v>
      </c>
      <c r="BJ86" s="49" t="s">
        <v>2398</v>
      </c>
      <c r="BK86" s="67" t="s">
        <v>2606</v>
      </c>
      <c r="BL86" s="67"/>
      <c r="BM86" s="55"/>
      <c r="BN86" s="55"/>
      <c r="BO86" s="87" t="s">
        <v>2400</v>
      </c>
      <c r="BP86" s="85"/>
      <c r="BQ86" s="180" t="s">
        <v>2607</v>
      </c>
      <c r="BR86" s="83"/>
      <c r="BS86" s="49"/>
      <c r="BT86" s="59"/>
      <c r="BU86" s="55" t="s">
        <v>2402</v>
      </c>
      <c r="BV86" s="55"/>
      <c r="BW86" s="87" t="s">
        <v>2400</v>
      </c>
      <c r="BX86" s="85"/>
      <c r="BY86" s="56"/>
      <c r="BZ86" s="60"/>
      <c r="CA86" s="182" t="s">
        <v>2608</v>
      </c>
      <c r="CB86" s="106"/>
      <c r="CC86" s="51"/>
      <c r="CD86" s="59"/>
      <c r="CE86" s="49" t="s">
        <v>2609</v>
      </c>
      <c r="CF86" s="49"/>
      <c r="CG86" s="49"/>
      <c r="CH86" s="49"/>
      <c r="CI86" s="183" t="s">
        <v>2610</v>
      </c>
      <c r="CJ86" s="83"/>
      <c r="CK86" s="85" t="s">
        <v>2406</v>
      </c>
      <c r="CL86" s="84"/>
      <c r="CM86" s="97" t="s">
        <v>2611</v>
      </c>
      <c r="CN86" s="85"/>
      <c r="CO86" s="51" t="s">
        <v>2400</v>
      </c>
      <c r="CP86" s="51"/>
      <c r="CQ86" s="67"/>
    </row>
    <row r="87" spans="1:95">
      <c r="E87" s="31" t="str">
        <f t="shared" si="22"/>
        <v>INDIA</v>
      </c>
      <c r="H87" s="31" t="str">
        <f t="shared" si="36"/>
        <v>NEPAL</v>
      </c>
      <c r="K87" s="31" t="str">
        <f t="shared" si="23"/>
        <v>BANGLADESH</v>
      </c>
      <c r="N87" s="10" t="str">
        <f t="shared" si="37"/>
        <v>JAPAN</v>
      </c>
      <c r="Q87" s="10" t="str">
        <f t="shared" si="24"/>
        <v>AFGHANISTAN</v>
      </c>
      <c r="T87" s="47" t="str">
        <f t="shared" si="25"/>
        <v>ETHIOPIA</v>
      </c>
      <c r="W87" s="47" t="str">
        <f t="shared" si="26"/>
        <v>NICARAGUA</v>
      </c>
      <c r="Z87" s="10" t="str">
        <f t="shared" si="27"/>
        <v>GHANA</v>
      </c>
      <c r="AC87" s="10" t="str">
        <f t="shared" si="28"/>
        <v>CAMBODIA</v>
      </c>
      <c r="AD87" s="48"/>
      <c r="AF87" s="10" t="str">
        <f t="shared" si="29"/>
        <v>THAILAND</v>
      </c>
      <c r="AG87" s="48"/>
      <c r="AI87" s="10" t="str">
        <f t="shared" si="30"/>
        <v>KENYA</v>
      </c>
      <c r="AJ87" s="48"/>
      <c r="AL87" s="10" t="str">
        <f t="shared" si="31"/>
        <v>CHINA</v>
      </c>
      <c r="AO87" s="10" t="str">
        <f t="shared" si="32"/>
        <v>FIJI</v>
      </c>
      <c r="AR87" s="10" t="str">
        <f t="shared" si="33"/>
        <v>SUDAN</v>
      </c>
      <c r="AU87" s="10" t="str">
        <f t="shared" si="34"/>
        <v>INDONESIA</v>
      </c>
      <c r="AV87" s="48"/>
      <c r="AW87" s="48"/>
      <c r="AX87" s="10" t="str">
        <f t="shared" si="35"/>
        <v>SRI LANKA</v>
      </c>
      <c r="AY87" s="48"/>
      <c r="AZ87" s="48"/>
      <c r="BA87" s="10" t="str">
        <f t="shared" si="38"/>
        <v>YEMEN</v>
      </c>
      <c r="BB87" s="48"/>
      <c r="BC87" s="48"/>
      <c r="BD87" s="10" t="str">
        <f t="shared" si="39"/>
        <v>MOZAMBIQUE</v>
      </c>
      <c r="BG87" s="49"/>
      <c r="BH87" s="49"/>
      <c r="BI87" s="67"/>
      <c r="BJ87" s="49"/>
      <c r="BK87" s="67"/>
      <c r="BL87" s="67"/>
      <c r="BM87" s="55"/>
      <c r="BN87" s="55"/>
      <c r="BO87" s="87"/>
      <c r="BP87" s="85"/>
      <c r="BQ87" s="88"/>
      <c r="BR87" s="83"/>
      <c r="BS87" s="49"/>
      <c r="BT87" s="59"/>
      <c r="BU87" s="55"/>
      <c r="BV87" s="55"/>
      <c r="BW87" s="87"/>
      <c r="BX87" s="85"/>
      <c r="BY87" s="56"/>
      <c r="BZ87" s="60"/>
      <c r="CA87" s="116"/>
      <c r="CB87" s="106"/>
      <c r="CC87" s="49"/>
      <c r="CD87" s="59"/>
      <c r="CE87" s="49"/>
      <c r="CF87" s="49"/>
      <c r="CG87" s="49"/>
      <c r="CH87" s="49"/>
      <c r="CI87" s="91"/>
      <c r="CJ87" s="83"/>
      <c r="CK87" s="85"/>
      <c r="CL87" s="84"/>
      <c r="CM87" s="87"/>
      <c r="CN87" s="85"/>
      <c r="CO87" s="70"/>
      <c r="CP87" s="70"/>
      <c r="CQ87" s="67"/>
    </row>
    <row r="88" spans="1:95" ht="409">
      <c r="B88" s="31" t="s">
        <v>2612</v>
      </c>
      <c r="C88" s="10" t="s">
        <v>2613</v>
      </c>
      <c r="E88" s="31" t="str">
        <f t="shared" si="22"/>
        <v>INDIA</v>
      </c>
      <c r="F88" s="48" t="s">
        <v>2614</v>
      </c>
      <c r="G88" s="48" t="s">
        <v>2615</v>
      </c>
      <c r="H88" s="31" t="str">
        <f t="shared" si="36"/>
        <v>NEPAL</v>
      </c>
      <c r="I88" s="48" t="s">
        <v>2616</v>
      </c>
      <c r="J88" s="48" t="s">
        <v>2617</v>
      </c>
      <c r="K88" s="31" t="str">
        <f t="shared" si="23"/>
        <v>BANGLADESH</v>
      </c>
      <c r="L88" s="48" t="s">
        <v>2618</v>
      </c>
      <c r="M88" s="48" t="s">
        <v>2619</v>
      </c>
      <c r="N88" s="10" t="str">
        <f t="shared" si="37"/>
        <v>JAPAN</v>
      </c>
      <c r="O88" s="48" t="s">
        <v>2620</v>
      </c>
      <c r="P88" s="48" t="s">
        <v>2621</v>
      </c>
      <c r="Q88" s="10" t="str">
        <f t="shared" si="24"/>
        <v>AFGHANISTAN</v>
      </c>
      <c r="R88" s="48" t="s">
        <v>2622</v>
      </c>
      <c r="S88" s="47" t="s">
        <v>2623</v>
      </c>
      <c r="T88" s="47" t="str">
        <f t="shared" si="25"/>
        <v>ETHIOPIA</v>
      </c>
      <c r="U88" s="48" t="s">
        <v>2624</v>
      </c>
      <c r="V88" s="48" t="s">
        <v>2625</v>
      </c>
      <c r="W88" s="47" t="str">
        <f t="shared" si="26"/>
        <v>NICARAGUA</v>
      </c>
      <c r="X88" s="10" t="s">
        <v>1090</v>
      </c>
      <c r="Z88" s="10" t="str">
        <f t="shared" si="27"/>
        <v>GHANA</v>
      </c>
      <c r="AA88" s="48" t="s">
        <v>2626</v>
      </c>
      <c r="AB88" s="48" t="s">
        <v>2627</v>
      </c>
      <c r="AC88" s="10" t="str">
        <f t="shared" si="28"/>
        <v>CAMBODIA</v>
      </c>
      <c r="AD88" s="48" t="s">
        <v>1407</v>
      </c>
      <c r="AE88" s="47" t="s">
        <v>2628</v>
      </c>
      <c r="AF88" s="10" t="str">
        <f t="shared" si="29"/>
        <v>THAILAND</v>
      </c>
      <c r="AG88" s="48" t="s">
        <v>2629</v>
      </c>
      <c r="AH88" s="47" t="s">
        <v>2630</v>
      </c>
      <c r="AI88" s="10" t="str">
        <f t="shared" si="30"/>
        <v>KENYA</v>
      </c>
      <c r="AJ88" s="48" t="s">
        <v>2631</v>
      </c>
      <c r="AK88" s="48" t="s">
        <v>2632</v>
      </c>
      <c r="AL88" s="10" t="str">
        <f t="shared" si="31"/>
        <v>CHINA</v>
      </c>
      <c r="AM88" s="48" t="s">
        <v>2633</v>
      </c>
      <c r="AN88" s="48" t="s">
        <v>2634</v>
      </c>
      <c r="AO88" s="10" t="str">
        <f t="shared" si="32"/>
        <v>FIJI</v>
      </c>
      <c r="AP88" s="48" t="s">
        <v>2635</v>
      </c>
      <c r="AQ88" s="48" t="s">
        <v>2636</v>
      </c>
      <c r="AR88" s="10" t="str">
        <f t="shared" si="33"/>
        <v>SUDAN</v>
      </c>
      <c r="AS88" s="48" t="s">
        <v>2637</v>
      </c>
      <c r="AT88" s="48" t="s">
        <v>2638</v>
      </c>
      <c r="AU88" s="10" t="str">
        <f t="shared" si="34"/>
        <v>INDONESIA</v>
      </c>
      <c r="AV88" s="48" t="s">
        <v>2639</v>
      </c>
      <c r="AW88" s="48" t="s">
        <v>2640</v>
      </c>
      <c r="AX88" s="10" t="str">
        <f t="shared" si="35"/>
        <v>SRI LANKA</v>
      </c>
      <c r="AY88" s="48" t="s">
        <v>2641</v>
      </c>
      <c r="AZ88" s="47" t="s">
        <v>2642</v>
      </c>
      <c r="BA88" s="10" t="str">
        <f t="shared" si="38"/>
        <v>YEMEN</v>
      </c>
      <c r="BB88" s="48" t="s">
        <v>2441</v>
      </c>
      <c r="BC88" s="47" t="s">
        <v>772</v>
      </c>
      <c r="BD88" s="10" t="str">
        <f t="shared" si="39"/>
        <v>MOZAMBIQUE</v>
      </c>
      <c r="BE88" s="48" t="s">
        <v>2643</v>
      </c>
      <c r="BF88" s="48" t="s">
        <v>958</v>
      </c>
      <c r="BG88" s="49" t="s">
        <v>2445</v>
      </c>
      <c r="BH88" s="63" t="s">
        <v>2644</v>
      </c>
      <c r="BI88" s="49" t="s">
        <v>2645</v>
      </c>
      <c r="BJ88" s="49" t="s">
        <v>2646</v>
      </c>
      <c r="BK88" s="83" t="s">
        <v>2449</v>
      </c>
      <c r="BL88" s="53" t="s">
        <v>2450</v>
      </c>
      <c r="BM88" s="55" t="s">
        <v>2647</v>
      </c>
      <c r="BN88" s="55"/>
      <c r="BO88" s="56" t="s">
        <v>2648</v>
      </c>
      <c r="BP88" s="99" t="s">
        <v>2453</v>
      </c>
      <c r="BQ88" s="58" t="s">
        <v>2649</v>
      </c>
      <c r="BR88" s="55" t="s">
        <v>2650</v>
      </c>
      <c r="BS88" s="49" t="s">
        <v>2651</v>
      </c>
      <c r="BT88" s="59" t="s">
        <v>2652</v>
      </c>
      <c r="BU88" s="55" t="s">
        <v>2458</v>
      </c>
      <c r="BV88" s="55"/>
      <c r="BW88" s="56" t="s">
        <v>2653</v>
      </c>
      <c r="BX88" s="65" t="s">
        <v>2654</v>
      </c>
      <c r="BY88" s="56"/>
      <c r="BZ88" s="60"/>
      <c r="CA88" s="143" t="s">
        <v>2655</v>
      </c>
      <c r="CB88" s="55" t="s">
        <v>2656</v>
      </c>
      <c r="CC88" s="49" t="s">
        <v>2657</v>
      </c>
      <c r="CD88" s="59" t="s">
        <v>2466</v>
      </c>
      <c r="CE88" s="49" t="s">
        <v>2658</v>
      </c>
      <c r="CF88" s="49"/>
      <c r="CG88" s="49" t="s">
        <v>2659</v>
      </c>
      <c r="CH88" s="75" t="s">
        <v>2660</v>
      </c>
      <c r="CI88" s="64" t="s">
        <v>2661</v>
      </c>
      <c r="CJ88" s="55" t="s">
        <v>2662</v>
      </c>
      <c r="CK88" s="65" t="s">
        <v>2663</v>
      </c>
      <c r="CL88" s="84" t="s">
        <v>2664</v>
      </c>
      <c r="CM88" s="56" t="s">
        <v>2665</v>
      </c>
      <c r="CN88" s="65" t="s">
        <v>2666</v>
      </c>
      <c r="CO88" s="51" t="s">
        <v>2667</v>
      </c>
      <c r="CP88" s="51" t="s">
        <v>2668</v>
      </c>
      <c r="CQ88" s="67"/>
    </row>
    <row r="89" spans="1:95" ht="60">
      <c r="B89" s="31" t="s">
        <v>2669</v>
      </c>
      <c r="C89" s="10" t="s">
        <v>2670</v>
      </c>
      <c r="D89" s="10" t="s">
        <v>159</v>
      </c>
      <c r="E89" s="31" t="str">
        <f t="shared" si="22"/>
        <v>INDIAQU_8</v>
      </c>
      <c r="F89" s="48" t="s">
        <v>146</v>
      </c>
      <c r="H89" s="31" t="str">
        <f t="shared" si="36"/>
        <v>NEPALQU_8</v>
      </c>
      <c r="I89" s="47" t="s">
        <v>144</v>
      </c>
      <c r="K89" s="31" t="str">
        <f t="shared" si="23"/>
        <v>BANGLADESHQU_8</v>
      </c>
      <c r="L89" s="47" t="s">
        <v>146</v>
      </c>
      <c r="N89" s="10" t="str">
        <f t="shared" si="37"/>
        <v>JAPANQU_8</v>
      </c>
      <c r="O89" s="48" t="s">
        <v>144</v>
      </c>
      <c r="Q89" s="10" t="str">
        <f t="shared" si="24"/>
        <v>AFGHANISTANQU_8</v>
      </c>
      <c r="R89" s="48" t="s">
        <v>146</v>
      </c>
      <c r="T89" s="47" t="str">
        <f t="shared" si="25"/>
        <v>ETHIOPIAQU_8</v>
      </c>
      <c r="U89" s="48" t="s">
        <v>145</v>
      </c>
      <c r="W89" s="47" t="str">
        <f t="shared" si="26"/>
        <v>NICARAGUAQU_8</v>
      </c>
      <c r="X89" s="47" t="s">
        <v>145</v>
      </c>
      <c r="Z89" s="10" t="str">
        <f t="shared" si="27"/>
        <v>GHANAQU_8</v>
      </c>
      <c r="AA89" s="48" t="s">
        <v>146</v>
      </c>
      <c r="AC89" s="10" t="str">
        <f t="shared" si="28"/>
        <v>CAMBODIAQU_8</v>
      </c>
      <c r="AD89" s="48" t="s">
        <v>145</v>
      </c>
      <c r="AF89" s="10" t="str">
        <f t="shared" si="29"/>
        <v>THAILANDQU_8</v>
      </c>
      <c r="AG89" s="48" t="s">
        <v>144</v>
      </c>
      <c r="AI89" s="10" t="str">
        <f t="shared" si="30"/>
        <v>KENYAQU_8</v>
      </c>
      <c r="AJ89" s="48" t="s">
        <v>144</v>
      </c>
      <c r="AL89" s="10" t="str">
        <f t="shared" si="31"/>
        <v>CHINAQU_8</v>
      </c>
      <c r="AM89" s="48" t="s">
        <v>145</v>
      </c>
      <c r="AO89" s="10" t="str">
        <f t="shared" si="32"/>
        <v>FIJIQU_8</v>
      </c>
      <c r="AP89" s="48" t="s">
        <v>144</v>
      </c>
      <c r="AR89" s="10" t="str">
        <f t="shared" si="33"/>
        <v>SUDANQU_8</v>
      </c>
      <c r="AS89" s="47" t="s">
        <v>146</v>
      </c>
      <c r="AU89" s="10" t="str">
        <f t="shared" si="34"/>
        <v>INDONESIAQU_8</v>
      </c>
      <c r="AV89" s="48" t="s">
        <v>149</v>
      </c>
      <c r="AW89" s="48"/>
      <c r="AX89" s="10" t="str">
        <f t="shared" si="35"/>
        <v>SRI LANKAQU_8</v>
      </c>
      <c r="AY89" s="48" t="s">
        <v>144</v>
      </c>
      <c r="AZ89" s="48"/>
      <c r="BA89" s="10" t="str">
        <f t="shared" si="38"/>
        <v>YEMENQU_8</v>
      </c>
      <c r="BB89" s="48" t="s">
        <v>146</v>
      </c>
      <c r="BC89" s="48"/>
      <c r="BD89" s="10" t="str">
        <f t="shared" si="39"/>
        <v>MOZAMBIQUEQU_8</v>
      </c>
      <c r="BE89" s="47" t="s">
        <v>145</v>
      </c>
      <c r="BG89" s="49" t="s">
        <v>648</v>
      </c>
      <c r="BH89" s="49"/>
      <c r="BI89" s="67" t="s">
        <v>648</v>
      </c>
      <c r="BJ89" s="49"/>
      <c r="BK89" s="70" t="s">
        <v>2402</v>
      </c>
      <c r="BL89" s="67"/>
      <c r="BM89" s="55"/>
      <c r="BN89" s="55"/>
      <c r="BO89" s="87" t="s">
        <v>2400</v>
      </c>
      <c r="BP89" s="85"/>
      <c r="BQ89" s="180" t="s">
        <v>2671</v>
      </c>
      <c r="BR89" s="55" t="s">
        <v>2672</v>
      </c>
      <c r="BS89" s="49"/>
      <c r="BT89" s="59"/>
      <c r="BU89" s="55" t="s">
        <v>2402</v>
      </c>
      <c r="BV89" s="55"/>
      <c r="BW89" s="55" t="s">
        <v>2402</v>
      </c>
      <c r="BX89" s="85"/>
      <c r="BY89" s="56"/>
      <c r="BZ89" s="60"/>
      <c r="CA89" s="180" t="s">
        <v>2673</v>
      </c>
      <c r="CB89" s="74"/>
      <c r="CC89" s="51"/>
      <c r="CD89" s="59"/>
      <c r="CE89" s="49" t="s">
        <v>2400</v>
      </c>
      <c r="CF89" s="49" t="s">
        <v>2674</v>
      </c>
      <c r="CG89" s="49"/>
      <c r="CH89" s="49"/>
      <c r="CI89" s="186" t="s">
        <v>2675</v>
      </c>
      <c r="CJ89" s="83"/>
      <c r="CK89" s="85" t="s">
        <v>2406</v>
      </c>
      <c r="CL89" s="84"/>
      <c r="CM89" s="97" t="s">
        <v>2402</v>
      </c>
      <c r="CN89" s="85"/>
      <c r="CO89" s="51" t="s">
        <v>2402</v>
      </c>
      <c r="CP89" s="51"/>
      <c r="CQ89" s="67"/>
    </row>
    <row r="90" spans="1:95">
      <c r="E90" s="31" t="str">
        <f t="shared" si="22"/>
        <v>INDIA</v>
      </c>
      <c r="H90" s="31" t="str">
        <f t="shared" si="36"/>
        <v>NEPAL</v>
      </c>
      <c r="K90" s="31" t="str">
        <f t="shared" si="23"/>
        <v>BANGLADESH</v>
      </c>
      <c r="N90" s="10" t="str">
        <f t="shared" si="37"/>
        <v>JAPAN</v>
      </c>
      <c r="Q90" s="10" t="str">
        <f t="shared" si="24"/>
        <v>AFGHANISTAN</v>
      </c>
      <c r="T90" s="47" t="str">
        <f t="shared" si="25"/>
        <v>ETHIOPIA</v>
      </c>
      <c r="W90" s="47" t="str">
        <f t="shared" si="26"/>
        <v>NICARAGUA</v>
      </c>
      <c r="Z90" s="10" t="str">
        <f t="shared" si="27"/>
        <v>GHANA</v>
      </c>
      <c r="AC90" s="10" t="str">
        <f t="shared" si="28"/>
        <v>CAMBODIA</v>
      </c>
      <c r="AD90" s="48"/>
      <c r="AF90" s="10" t="str">
        <f t="shared" si="29"/>
        <v>THAILAND</v>
      </c>
      <c r="AG90" s="48"/>
      <c r="AI90" s="10" t="str">
        <f t="shared" si="30"/>
        <v>KENYA</v>
      </c>
      <c r="AJ90" s="48"/>
      <c r="AL90" s="10" t="str">
        <f t="shared" si="31"/>
        <v>CHINA</v>
      </c>
      <c r="AO90" s="10" t="str">
        <f t="shared" si="32"/>
        <v>FIJI</v>
      </c>
      <c r="AR90" s="10" t="str">
        <f t="shared" si="33"/>
        <v>SUDAN</v>
      </c>
      <c r="AU90" s="10" t="str">
        <f t="shared" si="34"/>
        <v>INDONESIA</v>
      </c>
      <c r="AV90" s="48"/>
      <c r="AW90" s="48"/>
      <c r="AX90" s="10" t="str">
        <f t="shared" si="35"/>
        <v>SRI LANKA</v>
      </c>
      <c r="AY90" s="48"/>
      <c r="AZ90" s="48"/>
      <c r="BA90" s="10" t="str">
        <f t="shared" si="38"/>
        <v>YEMEN</v>
      </c>
      <c r="BB90" s="48"/>
      <c r="BC90" s="48"/>
      <c r="BD90" s="10" t="str">
        <f t="shared" si="39"/>
        <v>MOZAMBIQUE</v>
      </c>
      <c r="BG90" s="49"/>
      <c r="BH90" s="49"/>
      <c r="BI90" s="67"/>
      <c r="BJ90" s="49"/>
      <c r="BK90" s="70"/>
      <c r="BL90" s="67"/>
      <c r="BM90" s="55"/>
      <c r="BN90" s="55"/>
      <c r="BO90" s="87"/>
      <c r="BP90" s="85"/>
      <c r="BQ90" s="88"/>
      <c r="BR90" s="83"/>
      <c r="BS90" s="49"/>
      <c r="BT90" s="59"/>
      <c r="BU90" s="55"/>
      <c r="BV90" s="55"/>
      <c r="BW90" s="87"/>
      <c r="BX90" s="85"/>
      <c r="BY90" s="56"/>
      <c r="BZ90" s="60"/>
      <c r="CA90" s="116"/>
      <c r="CB90" s="106"/>
      <c r="CC90" s="49"/>
      <c r="CD90" s="59"/>
      <c r="CE90" s="49"/>
      <c r="CF90" s="49"/>
      <c r="CG90" s="49"/>
      <c r="CH90" s="49"/>
      <c r="CI90" s="91"/>
      <c r="CJ90" s="83"/>
      <c r="CK90" s="85"/>
      <c r="CL90" s="84"/>
      <c r="CM90" s="87"/>
      <c r="CN90" s="85"/>
      <c r="CO90" s="70"/>
      <c r="CP90" s="70"/>
      <c r="CQ90" s="67"/>
    </row>
    <row r="91" spans="1:95" ht="311" customHeight="1">
      <c r="B91" s="31" t="s">
        <v>2676</v>
      </c>
      <c r="C91" s="10" t="s">
        <v>2677</v>
      </c>
      <c r="E91" s="31" t="str">
        <f t="shared" si="22"/>
        <v>INDIA</v>
      </c>
      <c r="F91" s="187" t="s">
        <v>2678</v>
      </c>
      <c r="G91" s="48" t="s">
        <v>2679</v>
      </c>
      <c r="H91" s="31" t="str">
        <f t="shared" si="36"/>
        <v>NEPAL</v>
      </c>
      <c r="I91" s="48" t="s">
        <v>2680</v>
      </c>
      <c r="J91" s="48" t="s">
        <v>2681</v>
      </c>
      <c r="K91" s="31" t="str">
        <f t="shared" si="23"/>
        <v>BANGLADESH</v>
      </c>
      <c r="L91" s="187" t="s">
        <v>2682</v>
      </c>
      <c r="M91" s="187" t="s">
        <v>2683</v>
      </c>
      <c r="N91" s="10" t="str">
        <f t="shared" si="37"/>
        <v>JAPAN</v>
      </c>
      <c r="O91" s="48" t="s">
        <v>2684</v>
      </c>
      <c r="P91" s="47" t="s">
        <v>2685</v>
      </c>
      <c r="Q91" s="10" t="str">
        <f t="shared" si="24"/>
        <v>AFGHANISTAN</v>
      </c>
      <c r="R91" s="48" t="s">
        <v>2499</v>
      </c>
      <c r="S91" s="48" t="s">
        <v>2686</v>
      </c>
      <c r="T91" s="47" t="str">
        <f t="shared" si="25"/>
        <v>ETHIOPIA</v>
      </c>
      <c r="U91" s="48" t="s">
        <v>2501</v>
      </c>
      <c r="V91" s="47" t="s">
        <v>2502</v>
      </c>
      <c r="W91" s="47" t="str">
        <f t="shared" si="26"/>
        <v>NICARAGUA</v>
      </c>
      <c r="X91" s="31" t="s">
        <v>1094</v>
      </c>
      <c r="Y91" s="67" t="s">
        <v>2687</v>
      </c>
      <c r="Z91" s="10" t="str">
        <f t="shared" si="27"/>
        <v>GHANA</v>
      </c>
      <c r="AA91" s="48" t="s">
        <v>2688</v>
      </c>
      <c r="AB91" s="47" t="s">
        <v>2424</v>
      </c>
      <c r="AC91" s="10" t="str">
        <f t="shared" si="28"/>
        <v>CAMBODIA</v>
      </c>
      <c r="AD91" s="48" t="s">
        <v>2689</v>
      </c>
      <c r="AE91" s="48" t="s">
        <v>2690</v>
      </c>
      <c r="AF91" s="10" t="str">
        <f t="shared" si="29"/>
        <v>THAILAND</v>
      </c>
      <c r="AG91" s="48" t="s">
        <v>2691</v>
      </c>
      <c r="AH91" s="48" t="s">
        <v>2692</v>
      </c>
      <c r="AI91" s="10" t="str">
        <f t="shared" si="30"/>
        <v>KENYA</v>
      </c>
      <c r="AJ91" s="48" t="s">
        <v>2693</v>
      </c>
      <c r="AK91" s="48" t="s">
        <v>2694</v>
      </c>
      <c r="AL91" s="10" t="str">
        <f t="shared" si="31"/>
        <v>CHINA</v>
      </c>
      <c r="AM91" s="48" t="s">
        <v>2695</v>
      </c>
      <c r="AN91" s="48" t="s">
        <v>2432</v>
      </c>
      <c r="AO91" s="10" t="str">
        <f t="shared" si="32"/>
        <v>FIJI</v>
      </c>
      <c r="AP91" s="48" t="s">
        <v>2696</v>
      </c>
      <c r="AQ91" s="48" t="s">
        <v>2697</v>
      </c>
      <c r="AR91" s="10" t="str">
        <f t="shared" si="33"/>
        <v>SUDAN</v>
      </c>
      <c r="AS91" s="48" t="s">
        <v>2698</v>
      </c>
      <c r="AT91" s="48" t="s">
        <v>2699</v>
      </c>
      <c r="AU91" s="10" t="str">
        <f t="shared" si="34"/>
        <v>INDONESIA</v>
      </c>
      <c r="AV91" s="48" t="s">
        <v>2700</v>
      </c>
      <c r="AW91" s="48"/>
      <c r="AX91" s="10" t="str">
        <f t="shared" si="35"/>
        <v>SRI LANKA</v>
      </c>
      <c r="AY91" s="48" t="s">
        <v>2701</v>
      </c>
      <c r="AZ91" s="48" t="s">
        <v>2642</v>
      </c>
      <c r="BA91" s="10" t="str">
        <f t="shared" si="38"/>
        <v>YEMEN</v>
      </c>
      <c r="BB91" s="48" t="s">
        <v>2441</v>
      </c>
      <c r="BC91" s="47" t="s">
        <v>772</v>
      </c>
      <c r="BD91" s="10" t="str">
        <f t="shared" si="39"/>
        <v>MOZAMBIQUE</v>
      </c>
      <c r="BE91" s="47" t="s">
        <v>2581</v>
      </c>
      <c r="BG91" s="49" t="s">
        <v>2702</v>
      </c>
      <c r="BH91" s="63" t="s">
        <v>2703</v>
      </c>
      <c r="BI91" s="49" t="s">
        <v>2704</v>
      </c>
      <c r="BJ91" s="49" t="s">
        <v>2705</v>
      </c>
      <c r="BK91" s="106" t="s">
        <v>2706</v>
      </c>
      <c r="BL91" s="49" t="s">
        <v>2526</v>
      </c>
      <c r="BM91" s="55" t="s">
        <v>2707</v>
      </c>
      <c r="BN91" s="55"/>
      <c r="BO91" s="81" t="s">
        <v>2708</v>
      </c>
      <c r="BP91" s="57" t="s">
        <v>2709</v>
      </c>
      <c r="BQ91" s="58" t="s">
        <v>2710</v>
      </c>
      <c r="BR91" s="55" t="s">
        <v>2711</v>
      </c>
      <c r="BS91" s="49" t="s">
        <v>2712</v>
      </c>
      <c r="BT91" s="59" t="s">
        <v>2713</v>
      </c>
      <c r="BU91" s="55" t="s">
        <v>2458</v>
      </c>
      <c r="BV91" s="55"/>
      <c r="BW91" s="74" t="s">
        <v>2714</v>
      </c>
      <c r="BX91" s="65" t="s">
        <v>2715</v>
      </c>
      <c r="BY91" s="56"/>
      <c r="BZ91" s="60"/>
      <c r="CA91" s="143" t="s">
        <v>2716</v>
      </c>
      <c r="CB91" s="55" t="s">
        <v>2717</v>
      </c>
      <c r="CC91" s="49" t="s">
        <v>2718</v>
      </c>
      <c r="CD91" s="59" t="s">
        <v>2541</v>
      </c>
      <c r="CE91" s="55" t="s">
        <v>2542</v>
      </c>
      <c r="CF91" s="49" t="s">
        <v>2543</v>
      </c>
      <c r="CG91" s="49" t="s">
        <v>2719</v>
      </c>
      <c r="CH91" s="75" t="s">
        <v>2720</v>
      </c>
      <c r="CI91" s="64" t="s">
        <v>2721</v>
      </c>
      <c r="CJ91" s="55" t="s">
        <v>2722</v>
      </c>
      <c r="CK91" s="57" t="s">
        <v>2723</v>
      </c>
      <c r="CL91" s="84" t="s">
        <v>2664</v>
      </c>
      <c r="CM91" s="56" t="s">
        <v>2724</v>
      </c>
      <c r="CN91" s="85" t="s">
        <v>2725</v>
      </c>
      <c r="CO91" s="51" t="s">
        <v>2726</v>
      </c>
      <c r="CP91" s="66" t="s">
        <v>2727</v>
      </c>
      <c r="CQ91" s="67"/>
    </row>
    <row r="92" spans="1:95" ht="45">
      <c r="B92" s="31" t="s">
        <v>2728</v>
      </c>
      <c r="C92" s="10" t="s">
        <v>2729</v>
      </c>
      <c r="D92" s="10" t="s">
        <v>165</v>
      </c>
      <c r="E92" s="31" t="str">
        <f t="shared" si="22"/>
        <v>INDIAQU_13</v>
      </c>
      <c r="F92" s="48" t="s">
        <v>146</v>
      </c>
      <c r="H92" s="31" t="str">
        <f t="shared" si="36"/>
        <v>NEPALQU_13</v>
      </c>
      <c r="I92" s="47" t="s">
        <v>144</v>
      </c>
      <c r="K92" s="31" t="str">
        <f t="shared" si="23"/>
        <v>BANGLADESHQU_13</v>
      </c>
      <c r="L92" s="47" t="s">
        <v>146</v>
      </c>
      <c r="N92" s="10" t="str">
        <f t="shared" si="37"/>
        <v>JAPANQU_13</v>
      </c>
      <c r="O92" s="48" t="s">
        <v>146</v>
      </c>
      <c r="Q92" s="10" t="str">
        <f t="shared" si="24"/>
        <v>AFGHANISTANQU_13</v>
      </c>
      <c r="R92" s="48" t="s">
        <v>145</v>
      </c>
      <c r="T92" s="47" t="str">
        <f t="shared" si="25"/>
        <v>ETHIOPIAQU_13</v>
      </c>
      <c r="U92" s="48" t="s">
        <v>144</v>
      </c>
      <c r="W92" s="47" t="str">
        <f t="shared" si="26"/>
        <v>NICARAGUAQU_13</v>
      </c>
      <c r="X92" s="47" t="s">
        <v>145</v>
      </c>
      <c r="Z92" s="10" t="str">
        <f t="shared" si="27"/>
        <v>GHANAQU_13</v>
      </c>
      <c r="AA92" s="48" t="s">
        <v>146</v>
      </c>
      <c r="AC92" s="10" t="str">
        <f t="shared" si="28"/>
        <v>CAMBODIAQU_13</v>
      </c>
      <c r="AD92" s="48" t="s">
        <v>149</v>
      </c>
      <c r="AF92" s="10" t="str">
        <f t="shared" si="29"/>
        <v>THAILANDQU_13</v>
      </c>
      <c r="AG92" s="48" t="s">
        <v>144</v>
      </c>
      <c r="AI92" s="10" t="str">
        <f t="shared" si="30"/>
        <v>KENYAQU_13</v>
      </c>
      <c r="AJ92" s="48" t="s">
        <v>144</v>
      </c>
      <c r="AL92" s="10" t="str">
        <f t="shared" si="31"/>
        <v>CHINAQU_13</v>
      </c>
      <c r="AM92" s="48" t="s">
        <v>146</v>
      </c>
      <c r="AO92" s="10" t="str">
        <f t="shared" si="32"/>
        <v>FIJIQU_13</v>
      </c>
      <c r="AP92" s="48" t="s">
        <v>144</v>
      </c>
      <c r="AR92" s="10" t="str">
        <f t="shared" si="33"/>
        <v>SUDANQU_13</v>
      </c>
      <c r="AS92" s="47" t="s">
        <v>146</v>
      </c>
      <c r="AU92" s="10" t="str">
        <f t="shared" si="34"/>
        <v>INDONESIAQU_13</v>
      </c>
      <c r="AV92" s="48" t="s">
        <v>146</v>
      </c>
      <c r="AW92" s="48"/>
      <c r="AX92" s="10" t="str">
        <f t="shared" si="35"/>
        <v>SRI LANKAQU_13</v>
      </c>
      <c r="AY92" s="48" t="s">
        <v>146</v>
      </c>
      <c r="AZ92" s="48"/>
      <c r="BA92" s="10" t="str">
        <f t="shared" si="38"/>
        <v>YEMENQU_13</v>
      </c>
      <c r="BB92" s="48" t="s">
        <v>146</v>
      </c>
      <c r="BC92" s="48"/>
      <c r="BD92" s="10" t="str">
        <f t="shared" si="39"/>
        <v>MOZAMBIQUEQU_13</v>
      </c>
      <c r="BE92" s="47" t="s">
        <v>145</v>
      </c>
      <c r="BG92" s="49" t="s">
        <v>648</v>
      </c>
      <c r="BH92" s="49"/>
      <c r="BI92" s="67" t="s">
        <v>2402</v>
      </c>
      <c r="BJ92" s="49"/>
      <c r="BK92" s="70" t="s">
        <v>2402</v>
      </c>
      <c r="BL92" s="67"/>
      <c r="BM92" s="55"/>
      <c r="BN92" s="55"/>
      <c r="BO92" s="87" t="s">
        <v>2400</v>
      </c>
      <c r="BP92" s="85"/>
      <c r="BQ92" s="180" t="s">
        <v>2730</v>
      </c>
      <c r="BR92" s="83"/>
      <c r="BS92" s="49"/>
      <c r="BT92" s="59"/>
      <c r="BU92" s="55" t="s">
        <v>2400</v>
      </c>
      <c r="BV92" s="55"/>
      <c r="BW92" s="121" t="s">
        <v>2402</v>
      </c>
      <c r="BX92" s="85"/>
      <c r="BY92" s="56"/>
      <c r="BZ92" s="60"/>
      <c r="CA92" s="180" t="s">
        <v>2731</v>
      </c>
      <c r="CB92" s="106"/>
      <c r="CC92" s="51"/>
      <c r="CD92" s="59"/>
      <c r="CE92" s="49" t="s">
        <v>2400</v>
      </c>
      <c r="CF92" s="49"/>
      <c r="CG92" s="49"/>
      <c r="CH92" s="49"/>
      <c r="CI92" s="64" t="s">
        <v>2732</v>
      </c>
      <c r="CJ92" s="83"/>
      <c r="CK92" s="98" t="s">
        <v>2402</v>
      </c>
      <c r="CL92" s="84"/>
      <c r="CM92" s="97" t="s">
        <v>2402</v>
      </c>
      <c r="CN92" s="85"/>
      <c r="CO92" s="70" t="s">
        <v>2402</v>
      </c>
      <c r="CP92" s="70"/>
      <c r="CQ92" s="67"/>
    </row>
    <row r="93" spans="1:95">
      <c r="B93" s="10"/>
      <c r="E93" s="31" t="str">
        <f t="shared" si="22"/>
        <v>INDIA</v>
      </c>
      <c r="H93" s="31" t="str">
        <f t="shared" si="36"/>
        <v>NEPAL</v>
      </c>
      <c r="K93" s="31" t="str">
        <f t="shared" si="23"/>
        <v>BANGLADESH</v>
      </c>
      <c r="N93" s="10" t="str">
        <f t="shared" si="37"/>
        <v>JAPAN</v>
      </c>
      <c r="Q93" s="10" t="str">
        <f t="shared" si="24"/>
        <v>AFGHANISTAN</v>
      </c>
      <c r="T93" s="47" t="str">
        <f t="shared" si="25"/>
        <v>ETHIOPIA</v>
      </c>
      <c r="W93" s="47" t="str">
        <f t="shared" si="26"/>
        <v>NICARAGUA</v>
      </c>
      <c r="Z93" s="10" t="str">
        <f t="shared" si="27"/>
        <v>GHANA</v>
      </c>
      <c r="AC93" s="10" t="str">
        <f t="shared" si="28"/>
        <v>CAMBODIA</v>
      </c>
      <c r="AD93" s="48"/>
      <c r="AF93" s="10" t="str">
        <f t="shared" si="29"/>
        <v>THAILAND</v>
      </c>
      <c r="AG93" s="48"/>
      <c r="AI93" s="10" t="str">
        <f t="shared" si="30"/>
        <v>KENYA</v>
      </c>
      <c r="AJ93" s="48"/>
      <c r="AL93" s="10" t="str">
        <f t="shared" si="31"/>
        <v>CHINA</v>
      </c>
      <c r="AO93" s="10" t="str">
        <f t="shared" si="32"/>
        <v>FIJI</v>
      </c>
      <c r="AR93" s="10" t="str">
        <f t="shared" si="33"/>
        <v>SUDAN</v>
      </c>
      <c r="AU93" s="10" t="str">
        <f t="shared" si="34"/>
        <v>INDONESIA</v>
      </c>
      <c r="AV93" s="48"/>
      <c r="AW93" s="48"/>
      <c r="AX93" s="10" t="str">
        <f t="shared" si="35"/>
        <v>SRI LANKA</v>
      </c>
      <c r="AY93" s="48"/>
      <c r="AZ93" s="48"/>
      <c r="BA93" s="10" t="str">
        <f t="shared" si="38"/>
        <v>YEMEN</v>
      </c>
      <c r="BB93" s="48"/>
      <c r="BC93" s="48"/>
      <c r="BD93" s="10" t="str">
        <f t="shared" si="39"/>
        <v>MOZAMBIQUE</v>
      </c>
      <c r="BG93" s="49"/>
      <c r="BH93" s="49"/>
      <c r="BI93" s="67"/>
      <c r="BJ93" s="49"/>
      <c r="BK93" s="67"/>
      <c r="BL93" s="67"/>
      <c r="BM93" s="55"/>
      <c r="BN93" s="55"/>
      <c r="BO93" s="87"/>
      <c r="BP93" s="85"/>
      <c r="BQ93" s="88"/>
      <c r="BR93" s="83"/>
      <c r="BS93" s="49"/>
      <c r="BT93" s="59"/>
      <c r="BU93" s="55"/>
      <c r="BV93" s="55"/>
      <c r="BW93" s="87"/>
      <c r="BX93" s="85"/>
      <c r="BY93" s="56"/>
      <c r="BZ93" s="60"/>
      <c r="CA93" s="116"/>
      <c r="CB93" s="106"/>
      <c r="CC93" s="49"/>
      <c r="CD93" s="59"/>
      <c r="CE93" s="49"/>
      <c r="CF93" s="49"/>
      <c r="CG93" s="49"/>
      <c r="CH93" s="49"/>
      <c r="CI93" s="91"/>
      <c r="CJ93" s="83"/>
      <c r="CK93" s="85"/>
      <c r="CL93" s="84"/>
      <c r="CM93" s="87"/>
      <c r="CN93" s="85"/>
      <c r="CO93" s="70"/>
      <c r="CP93" s="70"/>
      <c r="CQ93" s="67"/>
    </row>
    <row r="94" spans="1:95" ht="330">
      <c r="A94" s="47" t="s">
        <v>147</v>
      </c>
      <c r="B94" s="31" t="s">
        <v>2733</v>
      </c>
      <c r="C94" s="10" t="s">
        <v>2734</v>
      </c>
      <c r="E94" s="31" t="str">
        <f t="shared" si="22"/>
        <v>INDIA</v>
      </c>
      <c r="F94" s="48" t="s">
        <v>2735</v>
      </c>
      <c r="G94" s="48" t="s">
        <v>2736</v>
      </c>
      <c r="H94" s="31" t="str">
        <f t="shared" si="36"/>
        <v>NEPAL</v>
      </c>
      <c r="I94" s="48" t="s">
        <v>2737</v>
      </c>
      <c r="J94" s="48" t="s">
        <v>2738</v>
      </c>
      <c r="K94" s="31" t="str">
        <f t="shared" si="23"/>
        <v>BANGLADESH</v>
      </c>
      <c r="L94" s="48" t="s">
        <v>2739</v>
      </c>
      <c r="M94" s="47" t="s">
        <v>2564</v>
      </c>
      <c r="N94" s="10" t="str">
        <f t="shared" si="37"/>
        <v>JAPAN</v>
      </c>
      <c r="O94" s="48" t="s">
        <v>2740</v>
      </c>
      <c r="P94" s="48" t="s">
        <v>2741</v>
      </c>
      <c r="Q94" s="10" t="str">
        <f t="shared" si="24"/>
        <v>AFGHANISTAN</v>
      </c>
      <c r="R94" s="48" t="s">
        <v>2742</v>
      </c>
      <c r="S94" s="48" t="s">
        <v>2743</v>
      </c>
      <c r="T94" s="47" t="str">
        <f t="shared" si="25"/>
        <v>ETHIOPIA</v>
      </c>
      <c r="U94" s="48" t="s">
        <v>2744</v>
      </c>
      <c r="V94" s="48" t="s">
        <v>2745</v>
      </c>
      <c r="W94" s="47" t="str">
        <f t="shared" si="26"/>
        <v>NICARAGUA</v>
      </c>
      <c r="X94" s="48" t="s">
        <v>2746</v>
      </c>
      <c r="Y94" s="48" t="s">
        <v>2747</v>
      </c>
      <c r="Z94" s="10" t="str">
        <f t="shared" si="27"/>
        <v>GHANA</v>
      </c>
      <c r="AA94" s="48" t="s">
        <v>2748</v>
      </c>
      <c r="AB94" s="47" t="s">
        <v>2424</v>
      </c>
      <c r="AC94" s="10" t="str">
        <f t="shared" si="28"/>
        <v>CAMBODIA</v>
      </c>
      <c r="AD94" s="48" t="s">
        <v>2749</v>
      </c>
      <c r="AE94" s="188" t="s">
        <v>2750</v>
      </c>
      <c r="AF94" s="10" t="str">
        <f t="shared" si="29"/>
        <v>THAILAND</v>
      </c>
      <c r="AG94" s="48" t="s">
        <v>2751</v>
      </c>
      <c r="AH94" s="48" t="s">
        <v>2752</v>
      </c>
      <c r="AI94" s="10" t="str">
        <f t="shared" si="30"/>
        <v>KENYA</v>
      </c>
      <c r="AJ94" s="48" t="s">
        <v>2753</v>
      </c>
      <c r="AL94" s="10" t="str">
        <f t="shared" si="31"/>
        <v>CHINA</v>
      </c>
      <c r="AO94" s="10" t="str">
        <f t="shared" si="32"/>
        <v>FIJI</v>
      </c>
      <c r="AP94" s="48" t="s">
        <v>2754</v>
      </c>
      <c r="AQ94" s="48" t="s">
        <v>1432</v>
      </c>
      <c r="AR94" s="10" t="str">
        <f t="shared" si="33"/>
        <v>SUDAN</v>
      </c>
      <c r="AS94" s="47" t="s">
        <v>2755</v>
      </c>
      <c r="AT94" s="48" t="s">
        <v>2213</v>
      </c>
      <c r="AU94" s="10" t="str">
        <f t="shared" si="34"/>
        <v>INDONESIA</v>
      </c>
      <c r="AV94" s="48" t="s">
        <v>2756</v>
      </c>
      <c r="AW94" s="48" t="s">
        <v>2757</v>
      </c>
      <c r="AX94" s="10" t="str">
        <f t="shared" si="35"/>
        <v>SRI LANKA</v>
      </c>
      <c r="AY94" s="48" t="s">
        <v>2758</v>
      </c>
      <c r="AZ94" s="48" t="s">
        <v>770</v>
      </c>
      <c r="BA94" s="10" t="str">
        <f t="shared" si="38"/>
        <v>YEMEN</v>
      </c>
      <c r="BB94" s="48" t="s">
        <v>2359</v>
      </c>
      <c r="BC94" s="47" t="s">
        <v>2360</v>
      </c>
      <c r="BD94" s="10" t="str">
        <f t="shared" si="39"/>
        <v>MOZAMBIQUE</v>
      </c>
      <c r="BE94" s="47" t="s">
        <v>2759</v>
      </c>
      <c r="BF94" s="48" t="s">
        <v>2760</v>
      </c>
      <c r="BG94" s="49" t="s">
        <v>2582</v>
      </c>
      <c r="BH94" s="49" t="s">
        <v>2364</v>
      </c>
      <c r="BI94" s="49" t="s">
        <v>2761</v>
      </c>
      <c r="BJ94" s="49" t="s">
        <v>2366</v>
      </c>
      <c r="BK94" s="83" t="s">
        <v>2762</v>
      </c>
      <c r="BL94" s="67"/>
      <c r="BM94" s="86" t="s">
        <v>1066</v>
      </c>
      <c r="BN94" s="55"/>
      <c r="BO94" s="87" t="s">
        <v>1813</v>
      </c>
      <c r="BP94" s="85"/>
      <c r="BQ94" s="58" t="s">
        <v>2372</v>
      </c>
      <c r="BR94" s="55" t="s">
        <v>2373</v>
      </c>
      <c r="BS94" s="49" t="s">
        <v>2763</v>
      </c>
      <c r="BT94" s="59" t="s">
        <v>2375</v>
      </c>
      <c r="BU94" s="55" t="s">
        <v>1054</v>
      </c>
      <c r="BV94" s="55"/>
      <c r="BW94" s="56" t="s">
        <v>2764</v>
      </c>
      <c r="BX94" s="85"/>
      <c r="BY94" s="56" t="s">
        <v>2765</v>
      </c>
      <c r="BZ94" s="60" t="s">
        <v>2380</v>
      </c>
      <c r="CA94" s="143" t="s">
        <v>2766</v>
      </c>
      <c r="CB94" s="74" t="s">
        <v>2767</v>
      </c>
      <c r="CC94" s="49" t="s">
        <v>2592</v>
      </c>
      <c r="CD94" s="59" t="s">
        <v>2384</v>
      </c>
      <c r="CE94" s="55" t="s">
        <v>2768</v>
      </c>
      <c r="CF94" s="49" t="s">
        <v>2594</v>
      </c>
      <c r="CG94" s="49" t="s">
        <v>2769</v>
      </c>
      <c r="CH94" s="75" t="s">
        <v>2770</v>
      </c>
      <c r="CI94" s="64" t="s">
        <v>2749</v>
      </c>
      <c r="CJ94" s="55" t="s">
        <v>2771</v>
      </c>
      <c r="CK94" s="85" t="s">
        <v>2772</v>
      </c>
      <c r="CL94" s="84"/>
      <c r="CM94" s="97" t="s">
        <v>2773</v>
      </c>
      <c r="CN94" s="85"/>
      <c r="CO94" s="70"/>
      <c r="CP94" s="70"/>
      <c r="CQ94" s="67"/>
    </row>
    <row r="95" spans="1:95" ht="60">
      <c r="B95" s="31" t="s">
        <v>2774</v>
      </c>
      <c r="C95" s="10" t="s">
        <v>2775</v>
      </c>
      <c r="D95" s="10" t="s">
        <v>148</v>
      </c>
      <c r="E95" s="31" t="str">
        <f t="shared" si="22"/>
        <v>INDIAQU_2</v>
      </c>
      <c r="F95" s="48" t="s">
        <v>144</v>
      </c>
      <c r="H95" s="31" t="str">
        <f t="shared" si="36"/>
        <v>NEPALQU_2</v>
      </c>
      <c r="I95" s="47" t="s">
        <v>144</v>
      </c>
      <c r="K95" s="31" t="str">
        <f t="shared" si="23"/>
        <v>BANGLADESHQU_2</v>
      </c>
      <c r="L95" s="47" t="s">
        <v>144</v>
      </c>
      <c r="N95" s="10" t="str">
        <f t="shared" si="37"/>
        <v>JAPANQU_2</v>
      </c>
      <c r="O95" s="48" t="s">
        <v>146</v>
      </c>
      <c r="Q95" s="10" t="str">
        <f t="shared" si="24"/>
        <v>AFGHANISTANQU_2</v>
      </c>
      <c r="R95" s="48" t="s">
        <v>146</v>
      </c>
      <c r="T95" s="47" t="str">
        <f t="shared" si="25"/>
        <v>ETHIOPIAQU_2</v>
      </c>
      <c r="U95" s="48" t="s">
        <v>146</v>
      </c>
      <c r="W95" s="47" t="str">
        <f t="shared" si="26"/>
        <v>NICARAGUAQU_2</v>
      </c>
      <c r="X95" s="47" t="s">
        <v>149</v>
      </c>
      <c r="Z95" s="10" t="str">
        <f t="shared" si="27"/>
        <v>GHANAQU_2</v>
      </c>
      <c r="AA95" s="48" t="s">
        <v>144</v>
      </c>
      <c r="AC95" s="10" t="str">
        <f t="shared" si="28"/>
        <v>CAMBODIAQU_2</v>
      </c>
      <c r="AD95" s="48" t="s">
        <v>144</v>
      </c>
      <c r="AF95" s="10" t="str">
        <f t="shared" si="29"/>
        <v>THAILANDQU_2</v>
      </c>
      <c r="AG95" s="48" t="s">
        <v>144</v>
      </c>
      <c r="AI95" s="10" t="str">
        <f t="shared" si="30"/>
        <v>KENYAQU_2</v>
      </c>
      <c r="AJ95" s="48" t="s">
        <v>144</v>
      </c>
      <c r="AL95" s="10" t="str">
        <f t="shared" si="31"/>
        <v>CHINAQU_2</v>
      </c>
      <c r="AM95" s="48" t="s">
        <v>145</v>
      </c>
      <c r="AO95" s="10" t="str">
        <f t="shared" si="32"/>
        <v>FIJIQU_2</v>
      </c>
      <c r="AP95" s="48" t="s">
        <v>144</v>
      </c>
      <c r="AR95" s="10" t="str">
        <f t="shared" si="33"/>
        <v>SUDANQU_2</v>
      </c>
      <c r="AS95" s="47" t="s">
        <v>144</v>
      </c>
      <c r="AU95" s="10" t="str">
        <f t="shared" si="34"/>
        <v>INDONESIAQU_2</v>
      </c>
      <c r="AV95" s="48" t="s">
        <v>146</v>
      </c>
      <c r="AW95" s="48"/>
      <c r="AX95" s="10" t="str">
        <f t="shared" si="35"/>
        <v>SRI LANKAQU_2</v>
      </c>
      <c r="AY95" s="48" t="s">
        <v>145</v>
      </c>
      <c r="AZ95" s="48"/>
      <c r="BA95" s="10" t="str">
        <f t="shared" si="38"/>
        <v>YEMENQU_2</v>
      </c>
      <c r="BB95" s="48" t="s">
        <v>146</v>
      </c>
      <c r="BC95" s="48"/>
      <c r="BD95" s="10" t="str">
        <f t="shared" si="39"/>
        <v>MOZAMBIQUEQU_2</v>
      </c>
      <c r="BE95" s="47" t="s">
        <v>144</v>
      </c>
      <c r="BG95" s="49" t="s">
        <v>2397</v>
      </c>
      <c r="BH95" s="49"/>
      <c r="BI95" s="67" t="s">
        <v>2776</v>
      </c>
      <c r="BJ95" s="49" t="s">
        <v>2398</v>
      </c>
      <c r="BK95" s="189" t="s">
        <v>2777</v>
      </c>
      <c r="BL95" s="67"/>
      <c r="BM95" s="86" t="s">
        <v>1066</v>
      </c>
      <c r="BN95" s="55"/>
      <c r="BO95" s="87"/>
      <c r="BP95" s="85"/>
      <c r="BQ95" s="180" t="s">
        <v>2607</v>
      </c>
      <c r="BR95" s="83"/>
      <c r="BS95" s="49"/>
      <c r="BT95" s="59"/>
      <c r="BU95" s="55"/>
      <c r="BV95" s="55"/>
      <c r="BW95" s="87" t="s">
        <v>2778</v>
      </c>
      <c r="BX95" s="85"/>
      <c r="BY95" s="56"/>
      <c r="BZ95" s="60"/>
      <c r="CA95" s="180" t="s">
        <v>2779</v>
      </c>
      <c r="CB95" s="106"/>
      <c r="CC95" s="51"/>
      <c r="CD95" s="59"/>
      <c r="CE95" s="49" t="s">
        <v>2609</v>
      </c>
      <c r="CF95" s="49"/>
      <c r="CG95" s="49"/>
      <c r="CH95" s="49"/>
      <c r="CI95" s="183" t="s">
        <v>2610</v>
      </c>
      <c r="CJ95" s="83"/>
      <c r="CK95" s="85" t="s">
        <v>2780</v>
      </c>
      <c r="CL95" s="84"/>
      <c r="CM95" s="97" t="s">
        <v>2781</v>
      </c>
      <c r="CN95" s="85"/>
      <c r="CO95" s="70"/>
      <c r="CP95" s="70"/>
      <c r="CQ95" s="67"/>
    </row>
    <row r="96" spans="1:95">
      <c r="E96" s="31" t="str">
        <f t="shared" si="22"/>
        <v>INDIA</v>
      </c>
      <c r="H96" s="31" t="str">
        <f t="shared" si="36"/>
        <v>NEPAL</v>
      </c>
      <c r="K96" s="31" t="str">
        <f t="shared" si="23"/>
        <v>BANGLADESH</v>
      </c>
      <c r="N96" s="10" t="str">
        <f t="shared" si="37"/>
        <v>JAPAN</v>
      </c>
      <c r="Q96" s="10" t="str">
        <f t="shared" si="24"/>
        <v>AFGHANISTAN</v>
      </c>
      <c r="T96" s="47" t="str">
        <f t="shared" si="25"/>
        <v>ETHIOPIA</v>
      </c>
      <c r="W96" s="47" t="str">
        <f t="shared" si="26"/>
        <v>NICARAGUA</v>
      </c>
      <c r="Z96" s="10" t="str">
        <f t="shared" si="27"/>
        <v>GHANA</v>
      </c>
      <c r="AC96" s="10" t="str">
        <f t="shared" si="28"/>
        <v>CAMBODIA</v>
      </c>
      <c r="AD96" s="48"/>
      <c r="AF96" s="10" t="str">
        <f t="shared" si="29"/>
        <v>THAILAND</v>
      </c>
      <c r="AG96" s="48"/>
      <c r="AI96" s="10" t="str">
        <f t="shared" si="30"/>
        <v>KENYA</v>
      </c>
      <c r="AJ96" s="48"/>
      <c r="AL96" s="10" t="str">
        <f t="shared" si="31"/>
        <v>CHINA</v>
      </c>
      <c r="AO96" s="10" t="str">
        <f t="shared" si="32"/>
        <v>FIJI</v>
      </c>
      <c r="AR96" s="10" t="str">
        <f t="shared" si="33"/>
        <v>SUDAN</v>
      </c>
      <c r="AU96" s="10" t="str">
        <f t="shared" si="34"/>
        <v>INDONESIA</v>
      </c>
      <c r="AV96" s="48"/>
      <c r="AW96" s="48"/>
      <c r="AX96" s="10" t="str">
        <f t="shared" si="35"/>
        <v>SRI LANKA</v>
      </c>
      <c r="AY96" s="48"/>
      <c r="AZ96" s="48"/>
      <c r="BA96" s="10" t="str">
        <f t="shared" si="38"/>
        <v>YEMEN</v>
      </c>
      <c r="BB96" s="48"/>
      <c r="BC96" s="48"/>
      <c r="BD96" s="10" t="str">
        <f t="shared" si="39"/>
        <v>MOZAMBIQUE</v>
      </c>
      <c r="BG96" s="49"/>
      <c r="BH96" s="49"/>
      <c r="BI96" s="67"/>
      <c r="BJ96" s="49"/>
      <c r="BK96" s="149"/>
      <c r="BL96" s="67"/>
      <c r="BM96" s="55"/>
      <c r="BN96" s="55"/>
      <c r="BO96" s="87"/>
      <c r="BP96" s="85"/>
      <c r="BQ96" s="88"/>
      <c r="BR96" s="83"/>
      <c r="BS96" s="49"/>
      <c r="BT96" s="59"/>
      <c r="BU96" s="55"/>
      <c r="BV96" s="55"/>
      <c r="BW96" s="87"/>
      <c r="BX96" s="85"/>
      <c r="BY96" s="56"/>
      <c r="BZ96" s="60"/>
      <c r="CA96" s="116"/>
      <c r="CB96" s="106"/>
      <c r="CC96" s="49"/>
      <c r="CD96" s="59"/>
      <c r="CE96" s="49"/>
      <c r="CF96" s="49"/>
      <c r="CG96" s="49"/>
      <c r="CH96" s="49"/>
      <c r="CI96" s="91"/>
      <c r="CJ96" s="83"/>
      <c r="CK96" s="85"/>
      <c r="CL96" s="84"/>
      <c r="CM96" s="87"/>
      <c r="CN96" s="85"/>
      <c r="CO96" s="70"/>
      <c r="CP96" s="70"/>
      <c r="CQ96" s="67"/>
    </row>
    <row r="97" spans="1:95" ht="409">
      <c r="B97" s="31" t="s">
        <v>2782</v>
      </c>
      <c r="C97" s="10" t="s">
        <v>2783</v>
      </c>
      <c r="E97" s="31" t="str">
        <f t="shared" si="22"/>
        <v>INDIA</v>
      </c>
      <c r="F97" s="187" t="s">
        <v>2784</v>
      </c>
      <c r="G97" s="48" t="s">
        <v>2785</v>
      </c>
      <c r="H97" s="31" t="str">
        <f t="shared" si="36"/>
        <v>NEPAL</v>
      </c>
      <c r="I97" s="187" t="s">
        <v>2786</v>
      </c>
      <c r="J97" s="48" t="s">
        <v>2787</v>
      </c>
      <c r="K97" s="31" t="str">
        <f t="shared" si="23"/>
        <v>BANGLADESH</v>
      </c>
      <c r="L97" s="48" t="s">
        <v>2739</v>
      </c>
      <c r="M97" s="47" t="s">
        <v>1844</v>
      </c>
      <c r="N97" s="10" t="str">
        <f t="shared" si="37"/>
        <v>JAPAN</v>
      </c>
      <c r="O97" s="48" t="s">
        <v>2788</v>
      </c>
      <c r="P97" s="48" t="s">
        <v>2789</v>
      </c>
      <c r="Q97" s="10" t="str">
        <f t="shared" si="24"/>
        <v>AFGHANISTAN</v>
      </c>
      <c r="R97" s="48" t="s">
        <v>2622</v>
      </c>
      <c r="S97" s="47" t="s">
        <v>2623</v>
      </c>
      <c r="T97" s="47" t="str">
        <f t="shared" si="25"/>
        <v>ETHIOPIA</v>
      </c>
      <c r="U97" s="48" t="s">
        <v>2790</v>
      </c>
      <c r="V97" s="48" t="s">
        <v>2791</v>
      </c>
      <c r="W97" s="47" t="str">
        <f t="shared" si="26"/>
        <v>NICARAGUA</v>
      </c>
      <c r="X97" s="48" t="s">
        <v>2792</v>
      </c>
      <c r="Y97" s="67" t="s">
        <v>1901</v>
      </c>
      <c r="Z97" s="10" t="str">
        <f t="shared" si="27"/>
        <v>GHANA</v>
      </c>
      <c r="AA97" s="48" t="s">
        <v>2793</v>
      </c>
      <c r="AB97" s="48" t="s">
        <v>2627</v>
      </c>
      <c r="AC97" s="10" t="str">
        <f t="shared" si="28"/>
        <v>CAMBODIA</v>
      </c>
      <c r="AD97" s="48" t="s">
        <v>2794</v>
      </c>
      <c r="AE97" s="48" t="s">
        <v>2795</v>
      </c>
      <c r="AF97" s="10" t="str">
        <f t="shared" si="29"/>
        <v>THAILAND</v>
      </c>
      <c r="AG97" s="31" t="s">
        <v>2796</v>
      </c>
      <c r="AH97" s="48" t="s">
        <v>2797</v>
      </c>
      <c r="AI97" s="10" t="str">
        <f t="shared" si="30"/>
        <v>KENYA</v>
      </c>
      <c r="AJ97" s="48" t="s">
        <v>2798</v>
      </c>
      <c r="AL97" s="10" t="str">
        <f t="shared" si="31"/>
        <v>CHINA</v>
      </c>
      <c r="AO97" s="10" t="str">
        <f t="shared" si="32"/>
        <v>FIJI</v>
      </c>
      <c r="AP97" s="48" t="s">
        <v>2799</v>
      </c>
      <c r="AQ97" s="48" t="s">
        <v>1665</v>
      </c>
      <c r="AR97" s="10" t="str">
        <f t="shared" si="33"/>
        <v>SUDAN</v>
      </c>
      <c r="AS97" s="48" t="s">
        <v>2800</v>
      </c>
      <c r="AT97" s="48" t="s">
        <v>2801</v>
      </c>
      <c r="AU97" s="10" t="str">
        <f t="shared" si="34"/>
        <v>INDONESIA</v>
      </c>
      <c r="AV97" s="48" t="s">
        <v>2802</v>
      </c>
      <c r="AW97" s="48" t="s">
        <v>2803</v>
      </c>
      <c r="AX97" s="10" t="str">
        <f t="shared" si="35"/>
        <v>SRI LANKA</v>
      </c>
      <c r="AY97" s="48" t="s">
        <v>2804</v>
      </c>
      <c r="AZ97" s="48" t="s">
        <v>770</v>
      </c>
      <c r="BA97" s="10" t="str">
        <f t="shared" si="38"/>
        <v>YEMEN</v>
      </c>
      <c r="BB97" s="48" t="s">
        <v>2805</v>
      </c>
      <c r="BC97" s="47" t="s">
        <v>1270</v>
      </c>
      <c r="BD97" s="10" t="str">
        <f t="shared" si="39"/>
        <v>MOZAMBIQUE</v>
      </c>
      <c r="BE97" s="48" t="s">
        <v>2806</v>
      </c>
      <c r="BF97" s="48" t="s">
        <v>2807</v>
      </c>
      <c r="BG97" s="49" t="s">
        <v>2445</v>
      </c>
      <c r="BH97" s="63" t="s">
        <v>2644</v>
      </c>
      <c r="BI97" s="49" t="s">
        <v>2808</v>
      </c>
      <c r="BJ97" s="49" t="s">
        <v>2646</v>
      </c>
      <c r="BK97" s="189" t="s">
        <v>2762</v>
      </c>
      <c r="BL97" s="49"/>
      <c r="BM97" s="55" t="s">
        <v>2809</v>
      </c>
      <c r="BN97" s="55"/>
      <c r="BO97" s="56" t="s">
        <v>2810</v>
      </c>
      <c r="BP97" s="85"/>
      <c r="BQ97" s="58" t="s">
        <v>2811</v>
      </c>
      <c r="BR97" s="55" t="s">
        <v>2812</v>
      </c>
      <c r="BS97" s="49" t="s">
        <v>2813</v>
      </c>
      <c r="BT97" s="59" t="s">
        <v>2652</v>
      </c>
      <c r="BU97" s="55" t="s">
        <v>1054</v>
      </c>
      <c r="BV97" s="55"/>
      <c r="BW97" s="56" t="s">
        <v>2814</v>
      </c>
      <c r="BX97" s="65" t="s">
        <v>2715</v>
      </c>
      <c r="BY97" s="56" t="s">
        <v>2815</v>
      </c>
      <c r="BZ97" s="60"/>
      <c r="CA97" s="143" t="s">
        <v>2816</v>
      </c>
      <c r="CB97" s="74" t="s">
        <v>2817</v>
      </c>
      <c r="CC97" s="49" t="s">
        <v>2657</v>
      </c>
      <c r="CD97" s="59" t="s">
        <v>2466</v>
      </c>
      <c r="CE97" s="49" t="s">
        <v>2818</v>
      </c>
      <c r="CF97" s="49" t="s">
        <v>2819</v>
      </c>
      <c r="CG97" s="49" t="s">
        <v>2820</v>
      </c>
      <c r="CH97" s="75" t="s">
        <v>2720</v>
      </c>
      <c r="CI97" s="64" t="s">
        <v>2821</v>
      </c>
      <c r="CJ97" s="55" t="s">
        <v>2203</v>
      </c>
      <c r="CK97" s="65" t="s">
        <v>2822</v>
      </c>
      <c r="CL97" s="84" t="s">
        <v>2664</v>
      </c>
      <c r="CM97" s="97" t="s">
        <v>2823</v>
      </c>
      <c r="CN97" s="85"/>
      <c r="CO97" s="51"/>
      <c r="CP97" s="51"/>
      <c r="CQ97" s="67"/>
    </row>
    <row r="98" spans="1:95" ht="75">
      <c r="B98" s="31" t="s">
        <v>2824</v>
      </c>
      <c r="C98" s="10" t="s">
        <v>2825</v>
      </c>
      <c r="D98" s="10" t="s">
        <v>158</v>
      </c>
      <c r="E98" s="31" t="str">
        <f t="shared" si="22"/>
        <v>INDIAQU_7</v>
      </c>
      <c r="F98" s="48" t="s">
        <v>146</v>
      </c>
      <c r="H98" s="31" t="str">
        <f t="shared" si="36"/>
        <v>NEPALQU_7</v>
      </c>
      <c r="I98" s="47" t="s">
        <v>149</v>
      </c>
      <c r="K98" s="31" t="str">
        <f t="shared" si="23"/>
        <v>BANGLADESHQU_7</v>
      </c>
      <c r="L98" s="47" t="s">
        <v>146</v>
      </c>
      <c r="N98" s="10" t="str">
        <f t="shared" si="37"/>
        <v>JAPANQU_7</v>
      </c>
      <c r="O98" s="48" t="s">
        <v>144</v>
      </c>
      <c r="Q98" s="10" t="str">
        <f t="shared" si="24"/>
        <v>AFGHANISTANQU_7</v>
      </c>
      <c r="R98" s="48" t="s">
        <v>146</v>
      </c>
      <c r="T98" s="47" t="str">
        <f t="shared" si="25"/>
        <v>ETHIOPIAQU_7</v>
      </c>
      <c r="U98" s="48" t="s">
        <v>146</v>
      </c>
      <c r="W98" s="47" t="str">
        <f t="shared" si="26"/>
        <v>NICARAGUAQU_7</v>
      </c>
      <c r="X98" s="47" t="s">
        <v>149</v>
      </c>
      <c r="Z98" s="10" t="str">
        <f t="shared" si="27"/>
        <v>GHANAQU_7</v>
      </c>
      <c r="AA98" s="48" t="s">
        <v>146</v>
      </c>
      <c r="AC98" s="10" t="str">
        <f t="shared" si="28"/>
        <v>CAMBODIAQU_7</v>
      </c>
      <c r="AD98" s="48" t="s">
        <v>146</v>
      </c>
      <c r="AF98" s="10" t="str">
        <f t="shared" si="29"/>
        <v>THAILANDQU_7</v>
      </c>
      <c r="AG98" s="48" t="s">
        <v>144</v>
      </c>
      <c r="AI98" s="10" t="str">
        <f t="shared" si="30"/>
        <v>KENYAQU_7</v>
      </c>
      <c r="AJ98" s="48" t="s">
        <v>144</v>
      </c>
      <c r="AL98" s="10" t="str">
        <f t="shared" si="31"/>
        <v>CHINAQU_7</v>
      </c>
      <c r="AM98" s="48" t="s">
        <v>145</v>
      </c>
      <c r="AO98" s="10" t="str">
        <f t="shared" si="32"/>
        <v>FIJIQU_7</v>
      </c>
      <c r="AP98" s="48" t="s">
        <v>144</v>
      </c>
      <c r="AR98" s="10" t="str">
        <f t="shared" si="33"/>
        <v>SUDANQU_7</v>
      </c>
      <c r="AS98" s="47" t="s">
        <v>146</v>
      </c>
      <c r="AU98" s="10" t="str">
        <f t="shared" si="34"/>
        <v>INDONESIAQU_7</v>
      </c>
      <c r="AV98" s="48" t="s">
        <v>149</v>
      </c>
      <c r="AW98" s="48"/>
      <c r="AX98" s="10" t="str">
        <f t="shared" si="35"/>
        <v>SRI LANKAQU_7</v>
      </c>
      <c r="AY98" s="48" t="s">
        <v>144</v>
      </c>
      <c r="AZ98" s="48"/>
      <c r="BA98" s="10" t="str">
        <f t="shared" si="38"/>
        <v>YEMENQU_7</v>
      </c>
      <c r="BB98" s="48" t="s">
        <v>146</v>
      </c>
      <c r="BC98" s="48"/>
      <c r="BD98" s="10" t="str">
        <f t="shared" si="39"/>
        <v>MOZAMBIQUEQU_7</v>
      </c>
      <c r="BE98" s="47" t="s">
        <v>146</v>
      </c>
      <c r="BG98" s="49" t="s">
        <v>648</v>
      </c>
      <c r="BH98" s="49"/>
      <c r="BI98" s="158" t="s">
        <v>2826</v>
      </c>
      <c r="BJ98" s="49" t="s">
        <v>2827</v>
      </c>
      <c r="BK98" s="189" t="s">
        <v>2777</v>
      </c>
      <c r="BL98" s="67"/>
      <c r="BM98" s="55"/>
      <c r="BN98" s="55"/>
      <c r="BO98" s="87" t="s">
        <v>2400</v>
      </c>
      <c r="BP98" s="85"/>
      <c r="BQ98" s="180" t="s">
        <v>2828</v>
      </c>
      <c r="BR98" s="55" t="s">
        <v>2829</v>
      </c>
      <c r="BS98" s="49"/>
      <c r="BT98" s="59"/>
      <c r="BU98" s="55"/>
      <c r="BV98" s="55"/>
      <c r="BW98" s="87" t="s">
        <v>2402</v>
      </c>
      <c r="BX98" s="85"/>
      <c r="BY98" s="56"/>
      <c r="BZ98" s="60"/>
      <c r="CA98" s="180" t="s">
        <v>2830</v>
      </c>
      <c r="CB98" s="190"/>
      <c r="CC98" s="51"/>
      <c r="CD98" s="59"/>
      <c r="CE98" s="49" t="s">
        <v>2400</v>
      </c>
      <c r="CF98" s="49"/>
      <c r="CG98" s="49"/>
      <c r="CH98" s="49"/>
      <c r="CI98" s="186" t="s">
        <v>2831</v>
      </c>
      <c r="CJ98" s="82"/>
      <c r="CK98" s="85" t="s">
        <v>2832</v>
      </c>
      <c r="CL98" s="84"/>
      <c r="CM98" s="97" t="s">
        <v>2781</v>
      </c>
      <c r="CN98" s="85"/>
      <c r="CO98" s="70"/>
      <c r="CP98" s="70"/>
      <c r="CQ98" s="67"/>
    </row>
    <row r="99" spans="1:95">
      <c r="E99" s="31" t="str">
        <f t="shared" si="22"/>
        <v>INDIA</v>
      </c>
      <c r="H99" s="31" t="str">
        <f t="shared" si="36"/>
        <v>NEPAL</v>
      </c>
      <c r="K99" s="31" t="str">
        <f t="shared" si="23"/>
        <v>BANGLADESH</v>
      </c>
      <c r="N99" s="10" t="str">
        <f t="shared" si="37"/>
        <v>JAPAN</v>
      </c>
      <c r="Q99" s="10" t="str">
        <f t="shared" si="24"/>
        <v>AFGHANISTAN</v>
      </c>
      <c r="T99" s="47" t="str">
        <f t="shared" si="25"/>
        <v>ETHIOPIA</v>
      </c>
      <c r="W99" s="47" t="str">
        <f t="shared" si="26"/>
        <v>NICARAGUA</v>
      </c>
      <c r="Z99" s="10" t="str">
        <f t="shared" si="27"/>
        <v>GHANA</v>
      </c>
      <c r="AC99" s="10" t="str">
        <f t="shared" si="28"/>
        <v>CAMBODIA</v>
      </c>
      <c r="AD99" s="48"/>
      <c r="AF99" s="10" t="str">
        <f t="shared" si="29"/>
        <v>THAILAND</v>
      </c>
      <c r="AG99" s="48"/>
      <c r="AI99" s="10" t="str">
        <f t="shared" si="30"/>
        <v>KENYA</v>
      </c>
      <c r="AJ99" s="48"/>
      <c r="AL99" s="10" t="str">
        <f t="shared" si="31"/>
        <v>CHINA</v>
      </c>
      <c r="AO99" s="10" t="str">
        <f t="shared" si="32"/>
        <v>FIJI</v>
      </c>
      <c r="AR99" s="10" t="str">
        <f t="shared" si="33"/>
        <v>SUDAN</v>
      </c>
      <c r="AU99" s="10" t="str">
        <f t="shared" si="34"/>
        <v>INDONESIA</v>
      </c>
      <c r="AV99" s="48"/>
      <c r="AW99" s="48"/>
      <c r="AX99" s="10" t="str">
        <f t="shared" si="35"/>
        <v>SRI LANKA</v>
      </c>
      <c r="AY99" s="48"/>
      <c r="AZ99" s="48"/>
      <c r="BA99" s="10" t="str">
        <f t="shared" si="38"/>
        <v>YEMEN</v>
      </c>
      <c r="BB99" s="48"/>
      <c r="BC99" s="48"/>
      <c r="BD99" s="10" t="str">
        <f t="shared" si="39"/>
        <v>MOZAMBIQUE</v>
      </c>
      <c r="BG99" s="49"/>
      <c r="BH99" s="49"/>
      <c r="BI99" s="67"/>
      <c r="BJ99" s="49"/>
      <c r="BK99" s="149"/>
      <c r="BL99" s="67"/>
      <c r="BM99" s="55"/>
      <c r="BN99" s="55"/>
      <c r="BO99" s="87"/>
      <c r="BP99" s="85"/>
      <c r="BQ99" s="88"/>
      <c r="BR99" s="83"/>
      <c r="BS99" s="49"/>
      <c r="BT99" s="59"/>
      <c r="BU99" s="55"/>
      <c r="BV99" s="55"/>
      <c r="BW99" s="87"/>
      <c r="BX99" s="85"/>
      <c r="BY99" s="56"/>
      <c r="BZ99" s="60"/>
      <c r="CA99" s="116"/>
      <c r="CB99" s="106"/>
      <c r="CC99" s="49"/>
      <c r="CD99" s="59"/>
      <c r="CE99" s="49"/>
      <c r="CF99" s="49"/>
      <c r="CG99" s="49"/>
      <c r="CH99" s="49"/>
      <c r="CI99" s="91"/>
      <c r="CJ99" s="83"/>
      <c r="CK99" s="85"/>
      <c r="CL99" s="84"/>
      <c r="CM99" s="87"/>
      <c r="CN99" s="85"/>
      <c r="CO99" s="70"/>
      <c r="CP99" s="70"/>
      <c r="CQ99" s="67"/>
    </row>
    <row r="100" spans="1:95" ht="285">
      <c r="B100" s="31" t="s">
        <v>2833</v>
      </c>
      <c r="C100" s="10" t="s">
        <v>2834</v>
      </c>
      <c r="E100" s="31" t="str">
        <f t="shared" si="22"/>
        <v>INDIA</v>
      </c>
      <c r="F100" s="187" t="s">
        <v>2835</v>
      </c>
      <c r="G100" s="48" t="s">
        <v>2785</v>
      </c>
      <c r="H100" s="31" t="str">
        <f t="shared" si="36"/>
        <v>NEPAL</v>
      </c>
      <c r="I100" s="187" t="s">
        <v>2836</v>
      </c>
      <c r="J100" s="48" t="s">
        <v>2787</v>
      </c>
      <c r="K100" s="31" t="str">
        <f t="shared" si="23"/>
        <v>BANGLADESH</v>
      </c>
      <c r="L100" s="187" t="s">
        <v>2837</v>
      </c>
      <c r="M100" s="50" t="s">
        <v>2619</v>
      </c>
      <c r="N100" s="10" t="str">
        <f t="shared" si="37"/>
        <v>JAPAN</v>
      </c>
      <c r="O100" s="48" t="s">
        <v>2838</v>
      </c>
      <c r="P100" s="48" t="s">
        <v>2839</v>
      </c>
      <c r="Q100" s="10" t="str">
        <f t="shared" si="24"/>
        <v>AFGHANISTAN</v>
      </c>
      <c r="R100" s="48" t="s">
        <v>2840</v>
      </c>
      <c r="S100" s="47" t="s">
        <v>2841</v>
      </c>
      <c r="T100" s="47" t="str">
        <f t="shared" si="25"/>
        <v>ETHIOPIA</v>
      </c>
      <c r="U100" s="48" t="s">
        <v>2842</v>
      </c>
      <c r="V100" s="48" t="s">
        <v>2843</v>
      </c>
      <c r="W100" s="47" t="str">
        <f t="shared" si="26"/>
        <v>NICARAGUA</v>
      </c>
      <c r="X100" s="47" t="s">
        <v>2844</v>
      </c>
      <c r="Y100" s="67" t="s">
        <v>1901</v>
      </c>
      <c r="Z100" s="10" t="str">
        <f t="shared" si="27"/>
        <v>GHANA</v>
      </c>
      <c r="AA100" s="48" t="s">
        <v>2688</v>
      </c>
      <c r="AB100" s="47" t="s">
        <v>2424</v>
      </c>
      <c r="AC100" s="10" t="str">
        <f t="shared" si="28"/>
        <v>CAMBODIA</v>
      </c>
      <c r="AD100" s="48" t="s">
        <v>2845</v>
      </c>
      <c r="AE100" s="48" t="s">
        <v>2846</v>
      </c>
      <c r="AF100" s="10" t="str">
        <f t="shared" si="29"/>
        <v>THAILAND</v>
      </c>
      <c r="AG100" s="48" t="s">
        <v>2847</v>
      </c>
      <c r="AH100" s="48" t="s">
        <v>2848</v>
      </c>
      <c r="AI100" s="10" t="str">
        <f t="shared" si="30"/>
        <v>KENYA</v>
      </c>
      <c r="AJ100" s="48" t="s">
        <v>2693</v>
      </c>
      <c r="AL100" s="10" t="str">
        <f t="shared" si="31"/>
        <v>CHINA</v>
      </c>
      <c r="AO100" s="10" t="str">
        <f t="shared" si="32"/>
        <v>FIJI</v>
      </c>
      <c r="AP100" s="48" t="s">
        <v>2849</v>
      </c>
      <c r="AQ100" s="48" t="s">
        <v>2850</v>
      </c>
      <c r="AR100" s="10" t="str">
        <f t="shared" si="33"/>
        <v>SUDAN</v>
      </c>
      <c r="AS100" s="48" t="s">
        <v>2851</v>
      </c>
      <c r="AT100" s="48" t="s">
        <v>1855</v>
      </c>
      <c r="AU100" s="10" t="str">
        <f t="shared" si="34"/>
        <v>INDONESIA</v>
      </c>
      <c r="AV100" s="48" t="s">
        <v>2852</v>
      </c>
      <c r="AW100" s="48" t="s">
        <v>2853</v>
      </c>
      <c r="AX100" s="10" t="str">
        <f t="shared" si="35"/>
        <v>SRI LANKA</v>
      </c>
      <c r="AY100" s="48" t="s">
        <v>2854</v>
      </c>
      <c r="AZ100" s="48" t="s">
        <v>2227</v>
      </c>
      <c r="BA100" s="10" t="str">
        <f t="shared" si="38"/>
        <v>YEMEN</v>
      </c>
      <c r="BB100" s="48" t="s">
        <v>2441</v>
      </c>
      <c r="BC100" s="47" t="s">
        <v>772</v>
      </c>
      <c r="BD100" s="10" t="str">
        <f t="shared" si="39"/>
        <v>MOZAMBIQUE</v>
      </c>
      <c r="BE100" s="47" t="s">
        <v>2855</v>
      </c>
      <c r="BF100" s="48" t="s">
        <v>2760</v>
      </c>
      <c r="BG100" s="49" t="s">
        <v>2582</v>
      </c>
      <c r="BH100" s="63" t="s">
        <v>2856</v>
      </c>
      <c r="BI100" s="49" t="s">
        <v>2857</v>
      </c>
      <c r="BJ100" s="49" t="s">
        <v>2705</v>
      </c>
      <c r="BK100" s="189" t="s">
        <v>2762</v>
      </c>
      <c r="BL100" s="49"/>
      <c r="BM100" s="55" t="s">
        <v>2809</v>
      </c>
      <c r="BN100" s="55"/>
      <c r="BO100" s="56" t="s">
        <v>2810</v>
      </c>
      <c r="BP100" s="85"/>
      <c r="BQ100" s="58" t="s">
        <v>2858</v>
      </c>
      <c r="BR100" s="55" t="s">
        <v>2859</v>
      </c>
      <c r="BS100" s="49" t="s">
        <v>2860</v>
      </c>
      <c r="BT100" s="59" t="s">
        <v>2713</v>
      </c>
      <c r="BU100" s="55" t="s">
        <v>1054</v>
      </c>
      <c r="BV100" s="55"/>
      <c r="BW100" s="81" t="s">
        <v>2861</v>
      </c>
      <c r="BX100" s="85"/>
      <c r="BY100" s="56" t="s">
        <v>2862</v>
      </c>
      <c r="BZ100" s="60" t="s">
        <v>2863</v>
      </c>
      <c r="CA100" s="143" t="s">
        <v>2864</v>
      </c>
      <c r="CB100" s="74" t="s">
        <v>2865</v>
      </c>
      <c r="CC100" s="49" t="s">
        <v>2718</v>
      </c>
      <c r="CD100" s="59" t="s">
        <v>2541</v>
      </c>
      <c r="CE100" s="55" t="s">
        <v>2542</v>
      </c>
      <c r="CF100" s="49" t="s">
        <v>2543</v>
      </c>
      <c r="CG100" s="49" t="s">
        <v>2866</v>
      </c>
      <c r="CH100" s="49"/>
      <c r="CI100" s="64" t="s">
        <v>2867</v>
      </c>
      <c r="CJ100" s="55" t="s">
        <v>2868</v>
      </c>
      <c r="CK100" s="85" t="s">
        <v>1813</v>
      </c>
      <c r="CL100" s="84"/>
      <c r="CM100" s="97" t="s">
        <v>2869</v>
      </c>
      <c r="CN100" s="85"/>
      <c r="CO100" s="51"/>
      <c r="CP100" s="51"/>
      <c r="CQ100" s="67"/>
    </row>
    <row r="101" spans="1:95" ht="45">
      <c r="B101" s="31" t="s">
        <v>2870</v>
      </c>
      <c r="C101" s="10" t="s">
        <v>2871</v>
      </c>
      <c r="D101" s="10" t="s">
        <v>164</v>
      </c>
      <c r="E101" s="31" t="str">
        <f t="shared" si="22"/>
        <v>INDIAQU_12</v>
      </c>
      <c r="F101" s="48" t="s">
        <v>146</v>
      </c>
      <c r="H101" s="31" t="str">
        <f t="shared" si="36"/>
        <v>NEPALQU_12</v>
      </c>
      <c r="I101" s="47" t="s">
        <v>149</v>
      </c>
      <c r="K101" s="31" t="str">
        <f t="shared" si="23"/>
        <v>BANGLADESHQU_12</v>
      </c>
      <c r="L101" s="47" t="s">
        <v>146</v>
      </c>
      <c r="N101" s="10" t="str">
        <f t="shared" si="37"/>
        <v>JAPANQU_12</v>
      </c>
      <c r="O101" s="48" t="s">
        <v>146</v>
      </c>
      <c r="Q101" s="10" t="str">
        <f t="shared" si="24"/>
        <v>AFGHANISTANQU_12</v>
      </c>
      <c r="R101" s="48" t="s">
        <v>146</v>
      </c>
      <c r="T101" s="47" t="str">
        <f t="shared" si="25"/>
        <v>ETHIOPIAQU_12</v>
      </c>
      <c r="U101" s="48" t="s">
        <v>146</v>
      </c>
      <c r="W101" s="47" t="str">
        <f t="shared" si="26"/>
        <v>NICARAGUAQU_12</v>
      </c>
      <c r="X101" s="47" t="s">
        <v>149</v>
      </c>
      <c r="Z101" s="10" t="str">
        <f t="shared" si="27"/>
        <v>GHANAQU_12</v>
      </c>
      <c r="AA101" s="48" t="s">
        <v>146</v>
      </c>
      <c r="AC101" s="10" t="str">
        <f t="shared" si="28"/>
        <v>CAMBODIAQU_12</v>
      </c>
      <c r="AD101" s="48" t="s">
        <v>145</v>
      </c>
      <c r="AF101" s="10" t="str">
        <f t="shared" si="29"/>
        <v>THAILANDQU_12</v>
      </c>
      <c r="AG101" s="48" t="s">
        <v>144</v>
      </c>
      <c r="AI101" s="10" t="str">
        <f t="shared" si="30"/>
        <v>KENYAQU_12</v>
      </c>
      <c r="AJ101" s="48" t="s">
        <v>144</v>
      </c>
      <c r="AL101" s="10" t="str">
        <f t="shared" si="31"/>
        <v>CHINAQU_12</v>
      </c>
      <c r="AM101" s="48" t="s">
        <v>145</v>
      </c>
      <c r="AO101" s="10" t="str">
        <f t="shared" si="32"/>
        <v>FIJIQU_12</v>
      </c>
      <c r="AP101" s="48" t="s">
        <v>144</v>
      </c>
      <c r="AR101" s="10" t="str">
        <f t="shared" si="33"/>
        <v>SUDANQU_12</v>
      </c>
      <c r="AS101" s="47" t="s">
        <v>146</v>
      </c>
      <c r="AU101" s="10" t="str">
        <f t="shared" si="34"/>
        <v>INDONESIAQU_12</v>
      </c>
      <c r="AV101" s="48" t="s">
        <v>146</v>
      </c>
      <c r="AW101" s="48"/>
      <c r="AX101" s="10" t="str">
        <f t="shared" si="35"/>
        <v>SRI LANKAQU_12</v>
      </c>
      <c r="AY101" s="48" t="s">
        <v>146</v>
      </c>
      <c r="AZ101" s="48"/>
      <c r="BA101" s="10" t="str">
        <f t="shared" si="38"/>
        <v>YEMENQU_12</v>
      </c>
      <c r="BB101" s="48" t="s">
        <v>146</v>
      </c>
      <c r="BC101" s="48"/>
      <c r="BD101" s="10" t="str">
        <f t="shared" si="39"/>
        <v>MOZAMBIQUEQU_12</v>
      </c>
      <c r="BE101" s="47" t="s">
        <v>146</v>
      </c>
      <c r="BG101" s="49"/>
      <c r="BH101" s="49"/>
      <c r="BI101" s="67" t="s">
        <v>2402</v>
      </c>
      <c r="BJ101" s="49"/>
      <c r="BK101" s="189" t="s">
        <v>2777</v>
      </c>
      <c r="BL101" s="67"/>
      <c r="BM101" s="55"/>
      <c r="BN101" s="55"/>
      <c r="BO101" s="87" t="s">
        <v>2400</v>
      </c>
      <c r="BP101" s="85"/>
      <c r="BQ101" s="180" t="s">
        <v>2872</v>
      </c>
      <c r="BR101" s="83"/>
      <c r="BS101" s="49"/>
      <c r="BT101" s="59"/>
      <c r="BU101" s="55"/>
      <c r="BV101" s="55"/>
      <c r="BW101" s="97" t="s">
        <v>2402</v>
      </c>
      <c r="BX101" s="85"/>
      <c r="BY101" s="56"/>
      <c r="BZ101" s="60"/>
      <c r="CA101" s="180" t="s">
        <v>2731</v>
      </c>
      <c r="CB101" s="106"/>
      <c r="CC101" s="51"/>
      <c r="CD101" s="59"/>
      <c r="CE101" s="49" t="s">
        <v>2400</v>
      </c>
      <c r="CF101" s="49"/>
      <c r="CG101" s="49"/>
      <c r="CH101" s="49"/>
      <c r="CI101" s="183" t="s">
        <v>2873</v>
      </c>
      <c r="CJ101" s="83"/>
      <c r="CK101" s="85" t="s">
        <v>2402</v>
      </c>
      <c r="CL101" s="84"/>
      <c r="CM101" s="97" t="s">
        <v>2781</v>
      </c>
      <c r="CN101" s="85"/>
      <c r="CO101" s="70"/>
      <c r="CP101" s="70"/>
      <c r="CQ101" s="67"/>
    </row>
    <row r="102" spans="1:95">
      <c r="E102" s="31" t="str">
        <f t="shared" si="22"/>
        <v>INDIA</v>
      </c>
      <c r="H102" s="31" t="str">
        <f t="shared" si="36"/>
        <v>NEPAL</v>
      </c>
      <c r="K102" s="31" t="str">
        <f t="shared" si="23"/>
        <v>BANGLADESH</v>
      </c>
      <c r="N102" s="10" t="str">
        <f t="shared" si="37"/>
        <v>JAPAN</v>
      </c>
      <c r="Q102" s="10" t="str">
        <f t="shared" si="24"/>
        <v>AFGHANISTAN</v>
      </c>
      <c r="T102" s="47" t="str">
        <f t="shared" si="25"/>
        <v>ETHIOPIA</v>
      </c>
      <c r="W102" s="47" t="str">
        <f t="shared" si="26"/>
        <v>NICARAGUA</v>
      </c>
      <c r="Z102" s="10" t="str">
        <f t="shared" si="27"/>
        <v>GHANA</v>
      </c>
      <c r="AC102" s="10" t="str">
        <f t="shared" si="28"/>
        <v>CAMBODIA</v>
      </c>
      <c r="AD102" s="48"/>
      <c r="AF102" s="10" t="str">
        <f t="shared" si="29"/>
        <v>THAILAND</v>
      </c>
      <c r="AG102" s="48"/>
      <c r="AI102" s="10" t="str">
        <f t="shared" si="30"/>
        <v>KENYA</v>
      </c>
      <c r="AJ102" s="48"/>
      <c r="AL102" s="10" t="str">
        <f t="shared" si="31"/>
        <v>CHINA</v>
      </c>
      <c r="AO102" s="10" t="str">
        <f t="shared" si="32"/>
        <v>FIJI</v>
      </c>
      <c r="AR102" s="10" t="str">
        <f t="shared" si="33"/>
        <v>SUDAN</v>
      </c>
      <c r="AU102" s="10" t="str">
        <f t="shared" si="34"/>
        <v>INDONESIA</v>
      </c>
      <c r="AV102" s="48"/>
      <c r="AW102" s="48"/>
      <c r="AX102" s="10" t="str">
        <f t="shared" si="35"/>
        <v>SRI LANKA</v>
      </c>
      <c r="AY102" s="48"/>
      <c r="AZ102" s="48"/>
      <c r="BA102" s="10" t="str">
        <f t="shared" si="38"/>
        <v>YEMEN</v>
      </c>
      <c r="BB102" s="48"/>
      <c r="BC102" s="48"/>
      <c r="BD102" s="10" t="str">
        <f t="shared" si="39"/>
        <v>MOZAMBIQUE</v>
      </c>
      <c r="BG102" s="49"/>
      <c r="BH102" s="49"/>
      <c r="BI102" s="67"/>
      <c r="BJ102" s="49"/>
      <c r="BK102" s="67"/>
      <c r="BL102" s="67"/>
      <c r="BM102" s="55"/>
      <c r="BN102" s="55"/>
      <c r="BO102" s="87"/>
      <c r="BP102" s="85"/>
      <c r="BQ102" s="88"/>
      <c r="BR102" s="83"/>
      <c r="BS102" s="49"/>
      <c r="BT102" s="59"/>
      <c r="BU102" s="55"/>
      <c r="BV102" s="55"/>
      <c r="BW102" s="87"/>
      <c r="BX102" s="85"/>
      <c r="BY102" s="56"/>
      <c r="BZ102" s="60"/>
      <c r="CA102" s="116"/>
      <c r="CB102" s="106"/>
      <c r="CC102" s="49"/>
      <c r="CD102" s="59"/>
      <c r="CE102" s="49"/>
      <c r="CF102" s="49"/>
      <c r="CG102" s="49"/>
      <c r="CH102" s="49"/>
      <c r="CI102" s="91"/>
      <c r="CJ102" s="83"/>
      <c r="CK102" s="85"/>
      <c r="CL102" s="84"/>
      <c r="CM102" s="87"/>
      <c r="CN102" s="85"/>
      <c r="CO102" s="70"/>
      <c r="CP102" s="70"/>
      <c r="CQ102" s="67"/>
    </row>
    <row r="103" spans="1:95" ht="330">
      <c r="A103" s="47" t="s">
        <v>142</v>
      </c>
      <c r="B103" s="31" t="s">
        <v>2874</v>
      </c>
      <c r="C103" s="10" t="s">
        <v>2875</v>
      </c>
      <c r="E103" s="31" t="str">
        <f t="shared" si="22"/>
        <v>INDIA</v>
      </c>
      <c r="F103" s="48" t="s">
        <v>2876</v>
      </c>
      <c r="G103" s="48" t="s">
        <v>2877</v>
      </c>
      <c r="H103" s="31" t="str">
        <f t="shared" si="36"/>
        <v>NEPAL</v>
      </c>
      <c r="I103" s="48" t="s">
        <v>2878</v>
      </c>
      <c r="J103" s="48" t="s">
        <v>2879</v>
      </c>
      <c r="K103" s="31" t="str">
        <f t="shared" si="23"/>
        <v>BANGLADESH</v>
      </c>
      <c r="L103" s="48" t="s">
        <v>2880</v>
      </c>
      <c r="M103" s="47" t="s">
        <v>2881</v>
      </c>
      <c r="N103" s="10" t="str">
        <f t="shared" si="37"/>
        <v>JAPAN</v>
      </c>
      <c r="O103" s="48" t="s">
        <v>2882</v>
      </c>
      <c r="P103" s="47" t="s">
        <v>2883</v>
      </c>
      <c r="Q103" s="10" t="str">
        <f t="shared" si="24"/>
        <v>AFGHANISTAN</v>
      </c>
      <c r="R103" s="48" t="s">
        <v>2567</v>
      </c>
      <c r="S103" s="48" t="s">
        <v>1775</v>
      </c>
      <c r="T103" s="47" t="str">
        <f t="shared" si="25"/>
        <v>ETHIOPIA</v>
      </c>
      <c r="U103" s="48" t="s">
        <v>2342</v>
      </c>
      <c r="V103" s="48" t="s">
        <v>936</v>
      </c>
      <c r="W103" s="47" t="str">
        <f t="shared" si="26"/>
        <v>NICARAGUA</v>
      </c>
      <c r="X103" s="48" t="s">
        <v>2884</v>
      </c>
      <c r="Y103" s="67" t="s">
        <v>2344</v>
      </c>
      <c r="Z103" s="10" t="str">
        <f t="shared" si="27"/>
        <v>GHANA</v>
      </c>
      <c r="AA103" s="48" t="s">
        <v>2885</v>
      </c>
      <c r="AB103" s="47" t="s">
        <v>2424</v>
      </c>
      <c r="AC103" s="10" t="str">
        <f t="shared" si="28"/>
        <v>CAMBODIA</v>
      </c>
      <c r="AD103" s="48"/>
      <c r="AF103" s="10" t="str">
        <f t="shared" si="29"/>
        <v>THAILAND</v>
      </c>
      <c r="AG103" s="48" t="s">
        <v>2886</v>
      </c>
      <c r="AH103" s="48" t="s">
        <v>2887</v>
      </c>
      <c r="AI103" s="10" t="str">
        <f t="shared" si="30"/>
        <v>KENYA</v>
      </c>
      <c r="AJ103" s="48" t="s">
        <v>2888</v>
      </c>
      <c r="AK103" s="185" t="s">
        <v>2889</v>
      </c>
      <c r="AL103" s="10" t="str">
        <f t="shared" si="31"/>
        <v>CHINA</v>
      </c>
      <c r="AO103" s="10" t="str">
        <f t="shared" si="32"/>
        <v>FIJI</v>
      </c>
      <c r="AP103" s="48" t="s">
        <v>2890</v>
      </c>
      <c r="AQ103" s="48" t="s">
        <v>2891</v>
      </c>
      <c r="AR103" s="10" t="str">
        <f t="shared" si="33"/>
        <v>SUDAN</v>
      </c>
      <c r="AS103" s="48" t="s">
        <v>2892</v>
      </c>
      <c r="AT103" s="48" t="s">
        <v>2893</v>
      </c>
      <c r="AU103" s="10" t="str">
        <f t="shared" si="34"/>
        <v>INDONESIA</v>
      </c>
      <c r="AV103" s="48" t="s">
        <v>2894</v>
      </c>
      <c r="AW103" s="48" t="s">
        <v>953</v>
      </c>
      <c r="AX103" s="10" t="str">
        <f t="shared" si="35"/>
        <v>SRI LANKA</v>
      </c>
      <c r="AY103" s="48" t="s">
        <v>2895</v>
      </c>
      <c r="AZ103" s="48" t="s">
        <v>770</v>
      </c>
      <c r="BA103" s="10" t="str">
        <f t="shared" si="38"/>
        <v>YEMEN</v>
      </c>
      <c r="BB103" s="48" t="s">
        <v>2359</v>
      </c>
      <c r="BC103" s="47" t="s">
        <v>2360</v>
      </c>
      <c r="BD103" s="10" t="str">
        <f t="shared" si="39"/>
        <v>MOZAMBIQUE</v>
      </c>
      <c r="BE103" s="47" t="s">
        <v>1094</v>
      </c>
      <c r="BG103" s="49" t="s">
        <v>2582</v>
      </c>
      <c r="BH103" s="49" t="s">
        <v>2364</v>
      </c>
      <c r="BI103" s="49" t="s">
        <v>2761</v>
      </c>
      <c r="BJ103" s="49" t="s">
        <v>2366</v>
      </c>
      <c r="BK103" s="106" t="s">
        <v>2896</v>
      </c>
      <c r="BL103" s="53" t="s">
        <v>2368</v>
      </c>
      <c r="BM103" s="55" t="s">
        <v>2897</v>
      </c>
      <c r="BN103" s="55"/>
      <c r="BO103" s="56" t="s">
        <v>2898</v>
      </c>
      <c r="BP103" s="85" t="s">
        <v>2899</v>
      </c>
      <c r="BQ103" s="58" t="s">
        <v>2372</v>
      </c>
      <c r="BR103" s="55" t="s">
        <v>2373</v>
      </c>
      <c r="BS103" s="49" t="s">
        <v>2900</v>
      </c>
      <c r="BT103" s="59" t="s">
        <v>2901</v>
      </c>
      <c r="BU103" s="55" t="s">
        <v>2376</v>
      </c>
      <c r="BV103" s="55"/>
      <c r="BW103" s="81" t="s">
        <v>2902</v>
      </c>
      <c r="BX103" s="57" t="s">
        <v>2903</v>
      </c>
      <c r="BY103" s="81" t="s">
        <v>2904</v>
      </c>
      <c r="BZ103" s="174" t="s">
        <v>2905</v>
      </c>
      <c r="CA103" s="143" t="s">
        <v>2766</v>
      </c>
      <c r="CB103" s="74" t="s">
        <v>2767</v>
      </c>
      <c r="CC103" s="49" t="s">
        <v>2592</v>
      </c>
      <c r="CD103" s="59" t="s">
        <v>2384</v>
      </c>
      <c r="CE103" s="55" t="s">
        <v>2906</v>
      </c>
      <c r="CF103" s="49" t="s">
        <v>2594</v>
      </c>
      <c r="CG103" s="49" t="s">
        <v>2907</v>
      </c>
      <c r="CH103" s="75" t="s">
        <v>2388</v>
      </c>
      <c r="CI103" s="64" t="s">
        <v>844</v>
      </c>
      <c r="CJ103" s="83"/>
      <c r="CK103" s="85" t="s">
        <v>2908</v>
      </c>
      <c r="CL103" s="84"/>
      <c r="CM103" s="56" t="s">
        <v>2909</v>
      </c>
      <c r="CN103" s="85"/>
      <c r="CO103" s="94"/>
      <c r="CP103" s="94"/>
      <c r="CQ103" s="67"/>
    </row>
    <row r="104" spans="1:95" ht="60">
      <c r="B104" s="31" t="s">
        <v>2910</v>
      </c>
      <c r="C104" s="10" t="s">
        <v>2911</v>
      </c>
      <c r="D104" s="10" t="s">
        <v>143</v>
      </c>
      <c r="E104" s="31" t="str">
        <f t="shared" si="22"/>
        <v>INDIAQU_1</v>
      </c>
      <c r="F104" s="48" t="s">
        <v>144</v>
      </c>
      <c r="H104" s="31" t="str">
        <f t="shared" si="36"/>
        <v>NEPALQU_1</v>
      </c>
      <c r="I104" s="47" t="s">
        <v>144</v>
      </c>
      <c r="K104" s="31" t="str">
        <f t="shared" si="23"/>
        <v>BANGLADESHQU_1</v>
      </c>
      <c r="L104" s="47" t="s">
        <v>144</v>
      </c>
      <c r="N104" s="10" t="str">
        <f t="shared" si="37"/>
        <v>JAPANQU_1</v>
      </c>
      <c r="O104" s="48" t="s">
        <v>145</v>
      </c>
      <c r="Q104" s="10" t="str">
        <f t="shared" si="24"/>
        <v>AFGHANISTANQU_1</v>
      </c>
      <c r="R104" s="48" t="s">
        <v>146</v>
      </c>
      <c r="T104" s="47" t="str">
        <f t="shared" si="25"/>
        <v>ETHIOPIAQU_1</v>
      </c>
      <c r="U104" s="48" t="s">
        <v>144</v>
      </c>
      <c r="W104" s="47" t="str">
        <f t="shared" si="26"/>
        <v>NICARAGUAQU_1</v>
      </c>
      <c r="X104" s="47" t="s">
        <v>149</v>
      </c>
      <c r="Z104" s="10" t="str">
        <f t="shared" si="27"/>
        <v>GHANAQU_1</v>
      </c>
      <c r="AA104" s="48" t="s">
        <v>144</v>
      </c>
      <c r="AC104" s="10" t="str">
        <f t="shared" si="28"/>
        <v>CAMBODIAQU_1</v>
      </c>
      <c r="AD104" s="48" t="s">
        <v>145</v>
      </c>
      <c r="AF104" s="10" t="str">
        <f t="shared" si="29"/>
        <v>THAILANDQU_1</v>
      </c>
      <c r="AG104" s="48" t="s">
        <v>144</v>
      </c>
      <c r="AI104" s="10" t="str">
        <f t="shared" si="30"/>
        <v>KENYAQU_1</v>
      </c>
      <c r="AJ104" s="48" t="s">
        <v>144</v>
      </c>
      <c r="AL104" s="10" t="str">
        <f t="shared" si="31"/>
        <v>CHINAQU_1</v>
      </c>
      <c r="AM104" s="48" t="s">
        <v>145</v>
      </c>
      <c r="AO104" s="10" t="str">
        <f t="shared" si="32"/>
        <v>FIJIQU_1</v>
      </c>
      <c r="AP104" s="48" t="s">
        <v>144</v>
      </c>
      <c r="AR104" s="10" t="str">
        <f t="shared" si="33"/>
        <v>SUDANQU_1</v>
      </c>
      <c r="AS104" s="47" t="s">
        <v>144</v>
      </c>
      <c r="AU104" s="10" t="str">
        <f t="shared" si="34"/>
        <v>INDONESIAQU_1</v>
      </c>
      <c r="AV104" s="48" t="s">
        <v>146</v>
      </c>
      <c r="AW104" s="48"/>
      <c r="AX104" s="10" t="str">
        <f t="shared" si="35"/>
        <v>SRI LANKAQU_1</v>
      </c>
      <c r="AY104" s="48" t="s">
        <v>145</v>
      </c>
      <c r="AZ104" s="48"/>
      <c r="BA104" s="10" t="str">
        <f t="shared" si="38"/>
        <v>YEMENQU_1</v>
      </c>
      <c r="BB104" s="48" t="s">
        <v>146</v>
      </c>
      <c r="BC104" s="48"/>
      <c r="BD104" s="10" t="str">
        <f t="shared" si="39"/>
        <v>MOZAMBIQUEQU_1</v>
      </c>
      <c r="BE104" s="47" t="s">
        <v>145</v>
      </c>
      <c r="BG104" s="49" t="s">
        <v>2397</v>
      </c>
      <c r="BH104" s="49"/>
      <c r="BI104" s="67" t="s">
        <v>648</v>
      </c>
      <c r="BJ104" s="49" t="s">
        <v>2398</v>
      </c>
      <c r="BK104" s="70" t="s">
        <v>2606</v>
      </c>
      <c r="BL104" s="67"/>
      <c r="BM104" s="55" t="s">
        <v>145</v>
      </c>
      <c r="BN104" s="55"/>
      <c r="BO104" s="87" t="s">
        <v>2400</v>
      </c>
      <c r="BP104" s="85"/>
      <c r="BQ104" s="180" t="s">
        <v>2607</v>
      </c>
      <c r="BR104" s="83"/>
      <c r="BS104" s="49"/>
      <c r="BT104" s="59"/>
      <c r="BU104" s="55" t="s">
        <v>2402</v>
      </c>
      <c r="BV104" s="55"/>
      <c r="BW104" s="97" t="s">
        <v>2402</v>
      </c>
      <c r="BX104" s="85"/>
      <c r="BY104" s="56"/>
      <c r="BZ104" s="60"/>
      <c r="CA104" s="180" t="s">
        <v>2779</v>
      </c>
      <c r="CB104" s="106"/>
      <c r="CC104" s="51"/>
      <c r="CD104" s="59"/>
      <c r="CE104" s="49" t="s">
        <v>2609</v>
      </c>
      <c r="CF104" s="49"/>
      <c r="CG104" s="49"/>
      <c r="CH104" s="49"/>
      <c r="CI104" s="64" t="s">
        <v>844</v>
      </c>
      <c r="CJ104" s="83"/>
      <c r="CK104" s="85" t="s">
        <v>2406</v>
      </c>
      <c r="CL104" s="84"/>
      <c r="CM104" s="97" t="s">
        <v>2912</v>
      </c>
      <c r="CN104" s="85"/>
      <c r="CO104" s="70"/>
      <c r="CP104" s="70"/>
      <c r="CQ104" s="67"/>
    </row>
    <row r="105" spans="1:95">
      <c r="E105" s="31" t="str">
        <f t="shared" si="22"/>
        <v>INDIA</v>
      </c>
      <c r="H105" s="31" t="str">
        <f t="shared" si="36"/>
        <v>NEPAL</v>
      </c>
      <c r="K105" s="31" t="str">
        <f t="shared" si="23"/>
        <v>BANGLADESH</v>
      </c>
      <c r="N105" s="10" t="str">
        <f t="shared" si="37"/>
        <v>JAPAN</v>
      </c>
      <c r="Q105" s="10" t="str">
        <f t="shared" si="24"/>
        <v>AFGHANISTAN</v>
      </c>
      <c r="T105" s="47" t="str">
        <f t="shared" si="25"/>
        <v>ETHIOPIA</v>
      </c>
      <c r="W105" s="47" t="str">
        <f t="shared" si="26"/>
        <v>NICARAGUA</v>
      </c>
      <c r="Z105" s="10" t="str">
        <f t="shared" si="27"/>
        <v>GHANA</v>
      </c>
      <c r="AC105" s="10" t="str">
        <f t="shared" si="28"/>
        <v>CAMBODIA</v>
      </c>
      <c r="AD105" s="48"/>
      <c r="AF105" s="10" t="str">
        <f t="shared" si="29"/>
        <v>THAILAND</v>
      </c>
      <c r="AG105" s="48"/>
      <c r="AI105" s="10" t="str">
        <f t="shared" si="30"/>
        <v>KENYA</v>
      </c>
      <c r="AJ105" s="48"/>
      <c r="AL105" s="10" t="str">
        <f t="shared" si="31"/>
        <v>CHINA</v>
      </c>
      <c r="AO105" s="10" t="str">
        <f t="shared" si="32"/>
        <v>FIJI</v>
      </c>
      <c r="AR105" s="10" t="str">
        <f t="shared" si="33"/>
        <v>SUDAN</v>
      </c>
      <c r="AU105" s="10" t="str">
        <f t="shared" si="34"/>
        <v>INDONESIA</v>
      </c>
      <c r="AV105" s="48"/>
      <c r="AW105" s="48"/>
      <c r="AX105" s="10" t="str">
        <f t="shared" si="35"/>
        <v>SRI LANKA</v>
      </c>
      <c r="AY105" s="48"/>
      <c r="AZ105" s="48"/>
      <c r="BA105" s="10" t="str">
        <f t="shared" si="38"/>
        <v>YEMEN</v>
      </c>
      <c r="BB105" s="48"/>
      <c r="BC105" s="48"/>
      <c r="BD105" s="10" t="str">
        <f t="shared" si="39"/>
        <v>MOZAMBIQUE</v>
      </c>
      <c r="BG105" s="49"/>
      <c r="BH105" s="49"/>
      <c r="BI105" s="67"/>
      <c r="BJ105" s="49"/>
      <c r="BK105" s="70"/>
      <c r="BL105" s="67"/>
      <c r="BM105" s="55"/>
      <c r="BN105" s="55"/>
      <c r="BO105" s="87"/>
      <c r="BP105" s="85"/>
      <c r="BQ105" s="88"/>
      <c r="BR105" s="83"/>
      <c r="BS105" s="49"/>
      <c r="BT105" s="59"/>
      <c r="BU105" s="55"/>
      <c r="BV105" s="55"/>
      <c r="BW105" s="87"/>
      <c r="BX105" s="85"/>
      <c r="BY105" s="56"/>
      <c r="BZ105" s="60"/>
      <c r="CA105" s="116"/>
      <c r="CB105" s="106"/>
      <c r="CC105" s="49"/>
      <c r="CD105" s="59"/>
      <c r="CE105" s="51"/>
      <c r="CF105" s="49"/>
      <c r="CG105" s="49"/>
      <c r="CH105" s="49"/>
      <c r="CI105" s="91"/>
      <c r="CJ105" s="83"/>
      <c r="CK105" s="85"/>
      <c r="CL105" s="84"/>
      <c r="CM105" s="87"/>
      <c r="CN105" s="85"/>
      <c r="CO105" s="70"/>
      <c r="CP105" s="70"/>
      <c r="CQ105" s="67"/>
    </row>
    <row r="106" spans="1:95" ht="168" customHeight="1">
      <c r="B106" s="31" t="s">
        <v>2913</v>
      </c>
      <c r="C106" s="10" t="s">
        <v>2914</v>
      </c>
      <c r="E106" s="31" t="str">
        <f t="shared" si="22"/>
        <v>INDIA</v>
      </c>
      <c r="F106" s="48" t="s">
        <v>2915</v>
      </c>
      <c r="G106" s="48" t="s">
        <v>2916</v>
      </c>
      <c r="H106" s="31" t="str">
        <f t="shared" si="36"/>
        <v>NEPAL</v>
      </c>
      <c r="I106" s="47" t="s">
        <v>2878</v>
      </c>
      <c r="K106" s="31" t="str">
        <f t="shared" si="23"/>
        <v>BANGLADESH</v>
      </c>
      <c r="L106" s="48" t="s">
        <v>2917</v>
      </c>
      <c r="N106" s="10" t="str">
        <f t="shared" si="37"/>
        <v>JAPAN</v>
      </c>
      <c r="O106" s="48" t="s">
        <v>2918</v>
      </c>
      <c r="P106" s="48" t="s">
        <v>2919</v>
      </c>
      <c r="Q106" s="10" t="str">
        <f t="shared" si="24"/>
        <v>AFGHANISTAN</v>
      </c>
      <c r="T106" s="47" t="str">
        <f t="shared" si="25"/>
        <v>ETHIOPIA</v>
      </c>
      <c r="U106" s="48" t="s">
        <v>2920</v>
      </c>
      <c r="V106" s="47" t="s">
        <v>2921</v>
      </c>
      <c r="W106" s="47" t="str">
        <f t="shared" si="26"/>
        <v>NICARAGUA</v>
      </c>
      <c r="X106" s="47" t="s">
        <v>1090</v>
      </c>
      <c r="Z106" s="10" t="str">
        <f t="shared" si="27"/>
        <v>GHANA</v>
      </c>
      <c r="AA106" s="48" t="s">
        <v>2922</v>
      </c>
      <c r="AB106" s="47" t="s">
        <v>2424</v>
      </c>
      <c r="AC106" s="10" t="str">
        <f t="shared" si="28"/>
        <v>CAMBODIA</v>
      </c>
      <c r="AD106" s="48"/>
      <c r="AF106" s="10" t="str">
        <f t="shared" si="29"/>
        <v>THAILAND</v>
      </c>
      <c r="AG106" s="48" t="s">
        <v>2923</v>
      </c>
      <c r="AH106" s="48" t="s">
        <v>2924</v>
      </c>
      <c r="AI106" s="10" t="str">
        <f t="shared" si="30"/>
        <v>KENYA</v>
      </c>
      <c r="AJ106" s="48" t="s">
        <v>2925</v>
      </c>
      <c r="AK106" s="48" t="s">
        <v>2926</v>
      </c>
      <c r="AL106" s="10" t="str">
        <f t="shared" si="31"/>
        <v>CHINA</v>
      </c>
      <c r="AO106" s="10" t="str">
        <f t="shared" si="32"/>
        <v>FIJI</v>
      </c>
      <c r="AP106" s="48" t="s">
        <v>2927</v>
      </c>
      <c r="AQ106" s="48" t="s">
        <v>2928</v>
      </c>
      <c r="AR106" s="10" t="str">
        <f t="shared" si="33"/>
        <v>SUDAN</v>
      </c>
      <c r="AS106" s="48" t="s">
        <v>2929</v>
      </c>
      <c r="AT106" s="48" t="s">
        <v>1307</v>
      </c>
      <c r="AU106" s="10" t="str">
        <f t="shared" si="34"/>
        <v>INDONESIA</v>
      </c>
      <c r="AV106" s="48" t="s">
        <v>2930</v>
      </c>
      <c r="AW106" s="48" t="s">
        <v>2931</v>
      </c>
      <c r="AX106" s="10" t="str">
        <f t="shared" si="35"/>
        <v>SRI LANKA</v>
      </c>
      <c r="AY106" s="48"/>
      <c r="AZ106" s="48"/>
      <c r="BA106" s="10" t="str">
        <f t="shared" si="38"/>
        <v>YEMEN</v>
      </c>
      <c r="BB106" s="48" t="s">
        <v>2519</v>
      </c>
      <c r="BC106" s="47" t="s">
        <v>772</v>
      </c>
      <c r="BD106" s="10" t="str">
        <f t="shared" si="39"/>
        <v>MOZAMBIQUE</v>
      </c>
      <c r="BE106" s="48" t="s">
        <v>2932</v>
      </c>
      <c r="BF106" s="48" t="s">
        <v>2933</v>
      </c>
      <c r="BG106" s="49" t="s">
        <v>2445</v>
      </c>
      <c r="BH106" s="63" t="s">
        <v>2934</v>
      </c>
      <c r="BI106" s="49" t="s">
        <v>2935</v>
      </c>
      <c r="BJ106" s="49" t="s">
        <v>2936</v>
      </c>
      <c r="BK106" s="106" t="s">
        <v>2449</v>
      </c>
      <c r="BL106" s="53" t="s">
        <v>2450</v>
      </c>
      <c r="BM106" s="55" t="s">
        <v>2937</v>
      </c>
      <c r="BN106" s="55"/>
      <c r="BO106" s="56" t="s">
        <v>2938</v>
      </c>
      <c r="BP106" s="85" t="s">
        <v>2899</v>
      </c>
      <c r="BQ106" s="58" t="s">
        <v>2939</v>
      </c>
      <c r="BR106" s="55" t="s">
        <v>2940</v>
      </c>
      <c r="BS106" s="49" t="s">
        <v>2941</v>
      </c>
      <c r="BT106" s="59" t="s">
        <v>2942</v>
      </c>
      <c r="BU106" s="55" t="s">
        <v>2458</v>
      </c>
      <c r="BV106" s="55"/>
      <c r="BW106" s="81" t="s">
        <v>2943</v>
      </c>
      <c r="BX106" s="77" t="s">
        <v>2944</v>
      </c>
      <c r="BY106" s="161" t="s">
        <v>2945</v>
      </c>
      <c r="BZ106" s="165" t="s">
        <v>2946</v>
      </c>
      <c r="CA106" s="143" t="s">
        <v>2947</v>
      </c>
      <c r="CB106" s="74" t="s">
        <v>2948</v>
      </c>
      <c r="CC106" s="49" t="s">
        <v>2465</v>
      </c>
      <c r="CD106" s="59" t="s">
        <v>2466</v>
      </c>
      <c r="CE106" s="51" t="s">
        <v>2949</v>
      </c>
      <c r="CF106" s="49" t="s">
        <v>2950</v>
      </c>
      <c r="CG106" s="49" t="s">
        <v>2951</v>
      </c>
      <c r="CH106" s="75" t="s">
        <v>2952</v>
      </c>
      <c r="CI106" s="64" t="s">
        <v>2953</v>
      </c>
      <c r="CJ106" s="55" t="s">
        <v>2954</v>
      </c>
      <c r="CK106" s="85" t="s">
        <v>2955</v>
      </c>
      <c r="CL106" s="84"/>
      <c r="CM106" s="56" t="s">
        <v>2956</v>
      </c>
      <c r="CN106" s="85"/>
      <c r="CO106" s="94"/>
      <c r="CP106" s="94"/>
      <c r="CQ106" s="67"/>
    </row>
    <row r="107" spans="1:95" ht="60">
      <c r="B107" s="31" t="s">
        <v>2957</v>
      </c>
      <c r="C107" s="10" t="s">
        <v>2958</v>
      </c>
      <c r="D107" s="10" t="s">
        <v>157</v>
      </c>
      <c r="E107" s="31" t="str">
        <f t="shared" si="22"/>
        <v>INDIAQU_6</v>
      </c>
      <c r="F107" s="48" t="s">
        <v>146</v>
      </c>
      <c r="H107" s="31" t="str">
        <f t="shared" si="36"/>
        <v>NEPALQU_6</v>
      </c>
      <c r="I107" s="48" t="s">
        <v>144</v>
      </c>
      <c r="K107" s="31" t="str">
        <f t="shared" si="23"/>
        <v>BANGLADESHQU_6</v>
      </c>
      <c r="L107" s="48" t="s">
        <v>146</v>
      </c>
      <c r="N107" s="10" t="str">
        <f t="shared" si="37"/>
        <v>JAPANQU_6</v>
      </c>
      <c r="O107" s="48" t="s">
        <v>144</v>
      </c>
      <c r="Q107" s="10" t="str">
        <f t="shared" si="24"/>
        <v>AFGHANISTANQU_6</v>
      </c>
      <c r="R107" s="48" t="s">
        <v>145</v>
      </c>
      <c r="T107" s="47" t="str">
        <f t="shared" si="25"/>
        <v>ETHIOPIAQU_6</v>
      </c>
      <c r="U107" s="48" t="s">
        <v>145</v>
      </c>
      <c r="W107" s="47" t="str">
        <f t="shared" si="26"/>
        <v>NICARAGUAQU_6</v>
      </c>
      <c r="X107" s="47" t="s">
        <v>145</v>
      </c>
      <c r="Z107" s="10" t="str">
        <f t="shared" si="27"/>
        <v>GHANAQU_6</v>
      </c>
      <c r="AA107" s="48" t="s">
        <v>146</v>
      </c>
      <c r="AC107" s="10" t="str">
        <f t="shared" si="28"/>
        <v>CAMBODIAQU_6</v>
      </c>
      <c r="AD107" s="48" t="s">
        <v>145</v>
      </c>
      <c r="AF107" s="10" t="str">
        <f t="shared" si="29"/>
        <v>THAILANDQU_6</v>
      </c>
      <c r="AG107" s="48" t="s">
        <v>144</v>
      </c>
      <c r="AI107" s="10" t="str">
        <f t="shared" si="30"/>
        <v>KENYAQU_6</v>
      </c>
      <c r="AJ107" s="48" t="s">
        <v>144</v>
      </c>
      <c r="AL107" s="10" t="str">
        <f t="shared" si="31"/>
        <v>CHINAQU_6</v>
      </c>
      <c r="AM107" s="48" t="s">
        <v>145</v>
      </c>
      <c r="AO107" s="10" t="str">
        <f t="shared" si="32"/>
        <v>FIJIQU_6</v>
      </c>
      <c r="AP107" s="48" t="s">
        <v>144</v>
      </c>
      <c r="AR107" s="10" t="str">
        <f t="shared" si="33"/>
        <v>SUDANQU_6</v>
      </c>
      <c r="AS107" s="47" t="s">
        <v>144</v>
      </c>
      <c r="AU107" s="10" t="str">
        <f t="shared" si="34"/>
        <v>INDONESIAQU_6</v>
      </c>
      <c r="AV107" s="48" t="s">
        <v>146</v>
      </c>
      <c r="AW107" s="48"/>
      <c r="AX107" s="10" t="str">
        <f t="shared" si="35"/>
        <v>SRI LANKAQU_6</v>
      </c>
      <c r="AY107" s="48" t="s">
        <v>145</v>
      </c>
      <c r="AZ107" s="48"/>
      <c r="BA107" s="10" t="str">
        <f t="shared" si="38"/>
        <v>YEMENQU_6</v>
      </c>
      <c r="BB107" s="48" t="s">
        <v>146</v>
      </c>
      <c r="BC107" s="48"/>
      <c r="BD107" s="10" t="str">
        <f t="shared" si="39"/>
        <v>MOZAMBIQUEQU_6</v>
      </c>
      <c r="BE107" s="48" t="s">
        <v>146</v>
      </c>
      <c r="BG107" s="49" t="s">
        <v>648</v>
      </c>
      <c r="BH107" s="49"/>
      <c r="BI107" s="70" t="s">
        <v>2400</v>
      </c>
      <c r="BJ107" s="49"/>
      <c r="BK107" s="70" t="s">
        <v>2402</v>
      </c>
      <c r="BL107" s="67"/>
      <c r="BM107" s="55"/>
      <c r="BN107" s="55"/>
      <c r="BO107" s="87" t="s">
        <v>2400</v>
      </c>
      <c r="BP107" s="85"/>
      <c r="BQ107" s="180" t="s">
        <v>2959</v>
      </c>
      <c r="BR107" s="83"/>
      <c r="BS107" s="49"/>
      <c r="BT107" s="59"/>
      <c r="BU107" s="55" t="s">
        <v>2402</v>
      </c>
      <c r="BV107" s="55"/>
      <c r="BW107" s="97" t="s">
        <v>2402</v>
      </c>
      <c r="BX107" s="85"/>
      <c r="BY107" s="56"/>
      <c r="BZ107" s="60"/>
      <c r="CA107" s="180" t="s">
        <v>2960</v>
      </c>
      <c r="CB107" s="74"/>
      <c r="CC107" s="51"/>
      <c r="CD107" s="59"/>
      <c r="CE107" s="51" t="s">
        <v>2400</v>
      </c>
      <c r="CF107" s="49"/>
      <c r="CG107" s="49"/>
      <c r="CH107" s="49"/>
      <c r="CI107" s="183" t="s">
        <v>2961</v>
      </c>
      <c r="CJ107" s="55"/>
      <c r="CK107" s="85" t="s">
        <v>2406</v>
      </c>
      <c r="CL107" s="84"/>
      <c r="CM107" s="97" t="s">
        <v>2912</v>
      </c>
      <c r="CN107" s="85"/>
      <c r="CO107" s="70"/>
      <c r="CP107" s="70"/>
      <c r="CQ107" s="67"/>
    </row>
    <row r="108" spans="1:95">
      <c r="E108" s="31" t="str">
        <f t="shared" si="22"/>
        <v>INDIA</v>
      </c>
      <c r="H108" s="31" t="str">
        <f t="shared" si="36"/>
        <v>NEPAL</v>
      </c>
      <c r="K108" s="31" t="str">
        <f t="shared" si="23"/>
        <v>BANGLADESH</v>
      </c>
      <c r="N108" s="10" t="str">
        <f t="shared" si="37"/>
        <v>JAPAN</v>
      </c>
      <c r="Q108" s="10" t="str">
        <f t="shared" si="24"/>
        <v>AFGHANISTAN</v>
      </c>
      <c r="T108" s="47" t="str">
        <f t="shared" si="25"/>
        <v>ETHIOPIA</v>
      </c>
      <c r="W108" s="47" t="str">
        <f t="shared" si="26"/>
        <v>NICARAGUA</v>
      </c>
      <c r="Z108" s="10" t="str">
        <f t="shared" si="27"/>
        <v>GHANA</v>
      </c>
      <c r="AC108" s="10" t="str">
        <f t="shared" si="28"/>
        <v>CAMBODIA</v>
      </c>
      <c r="AD108" s="48"/>
      <c r="AF108" s="10" t="str">
        <f t="shared" si="29"/>
        <v>THAILAND</v>
      </c>
      <c r="AG108" s="48"/>
      <c r="AI108" s="10" t="str">
        <f t="shared" si="30"/>
        <v>KENYA</v>
      </c>
      <c r="AJ108" s="48"/>
      <c r="AL108" s="10" t="str">
        <f t="shared" si="31"/>
        <v>CHINA</v>
      </c>
      <c r="AO108" s="10" t="str">
        <f t="shared" si="32"/>
        <v>FIJI</v>
      </c>
      <c r="AR108" s="10" t="str">
        <f t="shared" si="33"/>
        <v>SUDAN</v>
      </c>
      <c r="AU108" s="10" t="str">
        <f t="shared" si="34"/>
        <v>INDONESIA</v>
      </c>
      <c r="AV108" s="48"/>
      <c r="AW108" s="48"/>
      <c r="AX108" s="10" t="str">
        <f t="shared" si="35"/>
        <v>SRI LANKA</v>
      </c>
      <c r="AY108" s="48"/>
      <c r="AZ108" s="48"/>
      <c r="BA108" s="10" t="str">
        <f t="shared" si="38"/>
        <v>YEMEN</v>
      </c>
      <c r="BB108" s="48"/>
      <c r="BC108" s="48"/>
      <c r="BD108" s="10" t="str">
        <f t="shared" si="39"/>
        <v>MOZAMBIQUE</v>
      </c>
      <c r="BG108" s="49"/>
      <c r="BH108" s="49"/>
      <c r="BI108" s="70"/>
      <c r="BJ108" s="49"/>
      <c r="BK108" s="70"/>
      <c r="BL108" s="67"/>
      <c r="BM108" s="55"/>
      <c r="BN108" s="55"/>
      <c r="BO108" s="87"/>
      <c r="BP108" s="85"/>
      <c r="BQ108" s="88"/>
      <c r="BR108" s="83"/>
      <c r="BS108" s="49"/>
      <c r="BT108" s="59"/>
      <c r="BU108" s="55"/>
      <c r="BV108" s="55"/>
      <c r="BW108" s="87"/>
      <c r="BX108" s="85"/>
      <c r="BY108" s="56"/>
      <c r="BZ108" s="60"/>
      <c r="CA108" s="116"/>
      <c r="CB108" s="106"/>
      <c r="CC108" s="49"/>
      <c r="CD108" s="59"/>
      <c r="CE108" s="51"/>
      <c r="CF108" s="49"/>
      <c r="CG108" s="49"/>
      <c r="CH108" s="49"/>
      <c r="CI108" s="91"/>
      <c r="CJ108" s="83"/>
      <c r="CK108" s="85"/>
      <c r="CL108" s="84"/>
      <c r="CM108" s="87"/>
      <c r="CN108" s="85"/>
      <c r="CO108" s="70"/>
      <c r="CP108" s="70"/>
      <c r="CQ108" s="67"/>
    </row>
    <row r="109" spans="1:95" ht="409">
      <c r="B109" s="31" t="s">
        <v>2962</v>
      </c>
      <c r="C109" s="10" t="s">
        <v>2963</v>
      </c>
      <c r="E109" s="31" t="str">
        <f t="shared" si="22"/>
        <v>INDIA</v>
      </c>
      <c r="F109" s="48" t="s">
        <v>2964</v>
      </c>
      <c r="G109" s="48" t="s">
        <v>2965</v>
      </c>
      <c r="H109" s="31" t="str">
        <f t="shared" si="36"/>
        <v>NEPAL</v>
      </c>
      <c r="I109" s="48" t="s">
        <v>2878</v>
      </c>
      <c r="J109" s="48" t="s">
        <v>2879</v>
      </c>
      <c r="K109" s="31" t="str">
        <f t="shared" si="23"/>
        <v>BANGLADESH</v>
      </c>
      <c r="L109" s="48" t="s">
        <v>2917</v>
      </c>
      <c r="N109" s="10" t="str">
        <f t="shared" si="37"/>
        <v>JAPAN</v>
      </c>
      <c r="O109" s="48" t="s">
        <v>2966</v>
      </c>
      <c r="P109" s="47" t="s">
        <v>2883</v>
      </c>
      <c r="Q109" s="10" t="str">
        <f t="shared" si="24"/>
        <v>AFGHANISTAN</v>
      </c>
      <c r="R109" s="48" t="s">
        <v>2499</v>
      </c>
      <c r="S109" s="48" t="s">
        <v>2686</v>
      </c>
      <c r="T109" s="47" t="str">
        <f t="shared" si="25"/>
        <v>ETHIOPIA</v>
      </c>
      <c r="U109" s="48" t="s">
        <v>2501</v>
      </c>
      <c r="V109" s="47" t="s">
        <v>2502</v>
      </c>
      <c r="W109" s="47" t="str">
        <f t="shared" si="26"/>
        <v>NICARAGUA</v>
      </c>
      <c r="X109" s="47" t="s">
        <v>1090</v>
      </c>
      <c r="Z109" s="10" t="str">
        <f t="shared" si="27"/>
        <v>GHANA</v>
      </c>
      <c r="AA109" s="48" t="s">
        <v>2688</v>
      </c>
      <c r="AB109" s="47" t="s">
        <v>2424</v>
      </c>
      <c r="AC109" s="10" t="str">
        <f t="shared" si="28"/>
        <v>CAMBODIA</v>
      </c>
      <c r="AD109" s="48"/>
      <c r="AF109" s="10" t="str">
        <f t="shared" si="29"/>
        <v>THAILAND</v>
      </c>
      <c r="AG109" s="48" t="s">
        <v>2967</v>
      </c>
      <c r="AH109" s="48" t="s">
        <v>2968</v>
      </c>
      <c r="AI109" s="10" t="str">
        <f t="shared" si="30"/>
        <v>KENYA</v>
      </c>
      <c r="AJ109" s="48" t="s">
        <v>2510</v>
      </c>
      <c r="AK109" s="48" t="s">
        <v>2969</v>
      </c>
      <c r="AL109" s="10" t="str">
        <f t="shared" si="31"/>
        <v>CHINA</v>
      </c>
      <c r="AO109" s="10" t="str">
        <f t="shared" si="32"/>
        <v>FIJI</v>
      </c>
      <c r="AP109" s="48" t="s">
        <v>2970</v>
      </c>
      <c r="AQ109" s="48" t="s">
        <v>2971</v>
      </c>
      <c r="AR109" s="10" t="str">
        <f t="shared" si="33"/>
        <v>SUDAN</v>
      </c>
      <c r="AS109" s="48" t="s">
        <v>2515</v>
      </c>
      <c r="AT109" s="48" t="s">
        <v>834</v>
      </c>
      <c r="AU109" s="10" t="str">
        <f t="shared" si="34"/>
        <v>INDONESIA</v>
      </c>
      <c r="AV109" s="48" t="s">
        <v>2972</v>
      </c>
      <c r="AW109" s="48" t="s">
        <v>2973</v>
      </c>
      <c r="AX109" s="10" t="str">
        <f t="shared" si="35"/>
        <v>SRI LANKA</v>
      </c>
      <c r="AY109" s="48"/>
      <c r="AZ109" s="48"/>
      <c r="BA109" s="10" t="str">
        <f t="shared" si="38"/>
        <v>YEMEN</v>
      </c>
      <c r="BB109" s="48" t="s">
        <v>2519</v>
      </c>
      <c r="BC109" s="47" t="s">
        <v>772</v>
      </c>
      <c r="BD109" s="10" t="str">
        <f t="shared" si="39"/>
        <v>MOZAMBIQUE</v>
      </c>
      <c r="BE109" s="47" t="s">
        <v>1094</v>
      </c>
      <c r="BG109" s="49" t="s">
        <v>2702</v>
      </c>
      <c r="BH109" s="63" t="s">
        <v>2974</v>
      </c>
      <c r="BI109" s="49" t="s">
        <v>2704</v>
      </c>
      <c r="BJ109" s="49" t="s">
        <v>2705</v>
      </c>
      <c r="BK109" s="106" t="s">
        <v>2975</v>
      </c>
      <c r="BL109" s="49" t="s">
        <v>2526</v>
      </c>
      <c r="BM109" s="55" t="s">
        <v>2976</v>
      </c>
      <c r="BN109" s="55"/>
      <c r="BO109" s="56" t="s">
        <v>2977</v>
      </c>
      <c r="BP109" s="85" t="s">
        <v>2899</v>
      </c>
      <c r="BQ109" s="58" t="s">
        <v>2978</v>
      </c>
      <c r="BR109" s="55" t="s">
        <v>2940</v>
      </c>
      <c r="BS109" s="49" t="s">
        <v>2979</v>
      </c>
      <c r="BT109" s="59" t="s">
        <v>2942</v>
      </c>
      <c r="BU109" s="55" t="s">
        <v>2458</v>
      </c>
      <c r="BV109" s="55"/>
      <c r="BW109" s="56" t="s">
        <v>2980</v>
      </c>
      <c r="BX109" s="65" t="s">
        <v>2981</v>
      </c>
      <c r="BY109" s="56" t="s">
        <v>2982</v>
      </c>
      <c r="BZ109" s="191" t="s">
        <v>2983</v>
      </c>
      <c r="CA109" s="143" t="s">
        <v>2984</v>
      </c>
      <c r="CB109" s="55" t="s">
        <v>2985</v>
      </c>
      <c r="CC109" s="49" t="s">
        <v>2540</v>
      </c>
      <c r="CD109" s="59" t="s">
        <v>2986</v>
      </c>
      <c r="CE109" s="55" t="s">
        <v>2542</v>
      </c>
      <c r="CF109" s="49" t="s">
        <v>2543</v>
      </c>
      <c r="CG109" s="49" t="s">
        <v>2987</v>
      </c>
      <c r="CH109" s="75" t="s">
        <v>2988</v>
      </c>
      <c r="CI109" s="64" t="s">
        <v>2989</v>
      </c>
      <c r="CJ109" s="55" t="s">
        <v>2990</v>
      </c>
      <c r="CK109" s="85" t="s">
        <v>2991</v>
      </c>
      <c r="CL109" s="84"/>
      <c r="CM109" s="56" t="s">
        <v>2992</v>
      </c>
      <c r="CN109" s="85"/>
      <c r="CO109" s="51"/>
      <c r="CP109" s="51"/>
      <c r="CQ109" s="67"/>
    </row>
    <row r="110" spans="1:95" ht="45">
      <c r="B110" s="31" t="s">
        <v>2993</v>
      </c>
      <c r="C110" s="10" t="s">
        <v>2994</v>
      </c>
      <c r="D110" s="10" t="s">
        <v>163</v>
      </c>
      <c r="E110" s="31" t="str">
        <f t="shared" si="22"/>
        <v>INDIAQU_11</v>
      </c>
      <c r="F110" s="48" t="s">
        <v>146</v>
      </c>
      <c r="H110" s="31" t="str">
        <f t="shared" si="36"/>
        <v>NEPALQU_11</v>
      </c>
      <c r="I110" s="47" t="s">
        <v>651</v>
      </c>
      <c r="K110" s="31" t="str">
        <f t="shared" si="23"/>
        <v>BANGLADESHQU_11</v>
      </c>
      <c r="L110" s="47" t="s">
        <v>146</v>
      </c>
      <c r="N110" s="10" t="str">
        <f t="shared" si="37"/>
        <v>JAPANQU_11</v>
      </c>
      <c r="O110" s="48" t="s">
        <v>146</v>
      </c>
      <c r="Q110" s="10" t="str">
        <f t="shared" si="24"/>
        <v>AFGHANISTANQU_11</v>
      </c>
      <c r="R110" s="48" t="s">
        <v>145</v>
      </c>
      <c r="T110" s="47" t="str">
        <f t="shared" si="25"/>
        <v>ETHIOPIAQU_11</v>
      </c>
      <c r="U110" s="48" t="s">
        <v>144</v>
      </c>
      <c r="W110" s="47" t="str">
        <f t="shared" si="26"/>
        <v>NICARAGUAQU_11</v>
      </c>
      <c r="X110" s="47" t="s">
        <v>145</v>
      </c>
      <c r="Z110" s="10" t="str">
        <f t="shared" si="27"/>
        <v>GHANAQU_11</v>
      </c>
      <c r="AA110" s="48" t="s">
        <v>146</v>
      </c>
      <c r="AC110" s="10" t="str">
        <f t="shared" si="28"/>
        <v>CAMBODIAQU_11</v>
      </c>
      <c r="AD110" s="48" t="s">
        <v>145</v>
      </c>
      <c r="AF110" s="10" t="str">
        <f t="shared" si="29"/>
        <v>THAILANDQU_11</v>
      </c>
      <c r="AG110" s="48" t="s">
        <v>146</v>
      </c>
      <c r="AI110" s="10" t="str">
        <f t="shared" si="30"/>
        <v>KENYAQU_11</v>
      </c>
      <c r="AJ110" s="48" t="s">
        <v>144</v>
      </c>
      <c r="AL110" s="10" t="str">
        <f t="shared" si="31"/>
        <v>CHINAQU_11</v>
      </c>
      <c r="AM110" s="48" t="s">
        <v>145</v>
      </c>
      <c r="AO110" s="10" t="str">
        <f t="shared" si="32"/>
        <v>FIJIQU_11</v>
      </c>
      <c r="AP110" s="48" t="s">
        <v>144</v>
      </c>
      <c r="AR110" s="10" t="str">
        <f t="shared" si="33"/>
        <v>SUDANQU_11</v>
      </c>
      <c r="AS110" s="47" t="s">
        <v>146</v>
      </c>
      <c r="AU110" s="10" t="str">
        <f t="shared" si="34"/>
        <v>INDONESIAQU_11</v>
      </c>
      <c r="AV110" s="48" t="s">
        <v>146</v>
      </c>
      <c r="AW110" s="48"/>
      <c r="AX110" s="10" t="str">
        <f t="shared" si="35"/>
        <v>SRI LANKAQU_11</v>
      </c>
      <c r="AY110" s="48" t="s">
        <v>145</v>
      </c>
      <c r="AZ110" s="48"/>
      <c r="BA110" s="10" t="str">
        <f t="shared" si="38"/>
        <v>YEMENQU_11</v>
      </c>
      <c r="BB110" s="48" t="s">
        <v>146</v>
      </c>
      <c r="BC110" s="48"/>
      <c r="BD110" s="10" t="str">
        <f t="shared" si="39"/>
        <v>MOZAMBIQUEQU_11</v>
      </c>
      <c r="BE110" s="47" t="s">
        <v>145</v>
      </c>
      <c r="BG110" s="49" t="s">
        <v>648</v>
      </c>
      <c r="BH110" s="49"/>
      <c r="BI110" s="70" t="s">
        <v>2402</v>
      </c>
      <c r="BJ110" s="49"/>
      <c r="BK110" s="70" t="s">
        <v>2402</v>
      </c>
      <c r="BL110" s="67"/>
      <c r="BM110" s="55"/>
      <c r="BN110" s="55"/>
      <c r="BO110" s="87" t="s">
        <v>2400</v>
      </c>
      <c r="BP110" s="85"/>
      <c r="BQ110" s="180" t="s">
        <v>2995</v>
      </c>
      <c r="BR110" s="83"/>
      <c r="BS110" s="49"/>
      <c r="BT110" s="59"/>
      <c r="BU110" s="55" t="s">
        <v>2400</v>
      </c>
      <c r="BV110" s="55"/>
      <c r="BW110" s="97" t="s">
        <v>2402</v>
      </c>
      <c r="BX110" s="85"/>
      <c r="BY110" s="56"/>
      <c r="BZ110" s="60"/>
      <c r="CA110" s="180" t="s">
        <v>2996</v>
      </c>
      <c r="CB110" s="74"/>
      <c r="CC110" s="51"/>
      <c r="CD110" s="59"/>
      <c r="CE110" s="49" t="s">
        <v>2400</v>
      </c>
      <c r="CF110" s="49"/>
      <c r="CG110" s="49"/>
      <c r="CH110" s="49"/>
      <c r="CI110" s="183" t="s">
        <v>2997</v>
      </c>
      <c r="CJ110" s="55"/>
      <c r="CK110" s="85" t="s">
        <v>2406</v>
      </c>
      <c r="CL110" s="84"/>
      <c r="CM110" s="97" t="s">
        <v>2402</v>
      </c>
      <c r="CN110" s="85"/>
      <c r="CO110" s="70"/>
      <c r="CP110" s="70"/>
      <c r="CQ110" s="67"/>
    </row>
    <row r="111" spans="1:95">
      <c r="E111" s="31" t="str">
        <f t="shared" si="22"/>
        <v>INDIA</v>
      </c>
      <c r="H111" s="31" t="str">
        <f t="shared" si="36"/>
        <v>NEPAL</v>
      </c>
      <c r="K111" s="31" t="str">
        <f t="shared" si="23"/>
        <v>BANGLADESH</v>
      </c>
      <c r="N111" s="10" t="str">
        <f t="shared" si="37"/>
        <v>JAPAN</v>
      </c>
      <c r="Q111" s="10" t="str">
        <f t="shared" si="24"/>
        <v>AFGHANISTAN</v>
      </c>
      <c r="T111" s="47" t="str">
        <f t="shared" si="25"/>
        <v>ETHIOPIA</v>
      </c>
      <c r="W111" s="47" t="str">
        <f t="shared" si="26"/>
        <v>NICARAGUA</v>
      </c>
      <c r="Z111" s="10" t="str">
        <f t="shared" si="27"/>
        <v>GHANA</v>
      </c>
      <c r="AC111" s="10" t="str">
        <f t="shared" si="28"/>
        <v>CAMBODIA</v>
      </c>
      <c r="AD111" s="48"/>
      <c r="AF111" s="10" t="str">
        <f t="shared" si="29"/>
        <v>THAILAND</v>
      </c>
      <c r="AG111" s="48"/>
      <c r="AI111" s="10" t="str">
        <f t="shared" si="30"/>
        <v>KENYA</v>
      </c>
      <c r="AJ111" s="48"/>
      <c r="AL111" s="10" t="str">
        <f t="shared" si="31"/>
        <v>CHINA</v>
      </c>
      <c r="AO111" s="10" t="str">
        <f t="shared" si="32"/>
        <v>FIJI</v>
      </c>
      <c r="AR111" s="10" t="str">
        <f t="shared" si="33"/>
        <v>SUDAN</v>
      </c>
      <c r="AU111" s="10" t="str">
        <f t="shared" si="34"/>
        <v>INDONESIA</v>
      </c>
      <c r="AV111" s="48"/>
      <c r="AW111" s="48"/>
      <c r="AX111" s="10" t="str">
        <f t="shared" si="35"/>
        <v>SRI LANKA</v>
      </c>
      <c r="AY111" s="48"/>
      <c r="AZ111" s="48"/>
      <c r="BA111" s="10" t="str">
        <f t="shared" si="38"/>
        <v>YEMEN</v>
      </c>
      <c r="BB111" s="48"/>
      <c r="BC111" s="48"/>
      <c r="BD111" s="10" t="str">
        <f t="shared" si="39"/>
        <v>MOZAMBIQUE</v>
      </c>
      <c r="BG111" s="49"/>
      <c r="BH111" s="49"/>
      <c r="BI111" s="70"/>
      <c r="BJ111" s="49"/>
      <c r="BK111" s="70"/>
      <c r="BL111" s="67"/>
      <c r="BM111" s="55"/>
      <c r="BN111" s="55"/>
      <c r="BO111" s="87"/>
      <c r="BP111" s="85"/>
      <c r="BQ111" s="88"/>
      <c r="BR111" s="83"/>
      <c r="BS111" s="49"/>
      <c r="BT111" s="59"/>
      <c r="BU111" s="55"/>
      <c r="BV111" s="55"/>
      <c r="BW111" s="87"/>
      <c r="BX111" s="85"/>
      <c r="BY111" s="56"/>
      <c r="BZ111" s="60"/>
      <c r="CA111" s="116"/>
      <c r="CB111" s="106"/>
      <c r="CC111" s="49"/>
      <c r="CD111" s="59"/>
      <c r="CE111" s="49"/>
      <c r="CF111" s="49"/>
      <c r="CG111" s="49"/>
      <c r="CH111" s="49"/>
      <c r="CI111" s="91"/>
      <c r="CJ111" s="83"/>
      <c r="CK111" s="85"/>
      <c r="CL111" s="84"/>
      <c r="CM111" s="87"/>
      <c r="CN111" s="85"/>
      <c r="CO111" s="70"/>
      <c r="CP111" s="70"/>
      <c r="CQ111" s="67"/>
    </row>
    <row r="112" spans="1:95" ht="360">
      <c r="A112" s="47" t="s">
        <v>152</v>
      </c>
      <c r="B112" s="31" t="s">
        <v>2998</v>
      </c>
      <c r="C112" s="10" t="s">
        <v>2999</v>
      </c>
      <c r="E112" s="31" t="str">
        <f t="shared" si="22"/>
        <v>INDIA</v>
      </c>
      <c r="F112" s="48" t="s">
        <v>3000</v>
      </c>
      <c r="G112" s="48" t="s">
        <v>2492</v>
      </c>
      <c r="H112" s="31" t="str">
        <f t="shared" si="36"/>
        <v>NEPAL</v>
      </c>
      <c r="I112" s="48" t="s">
        <v>3001</v>
      </c>
      <c r="J112" s="31" t="s">
        <v>3002</v>
      </c>
      <c r="K112" s="31" t="str">
        <f t="shared" si="23"/>
        <v>BANGLADESH</v>
      </c>
      <c r="L112" s="48" t="s">
        <v>3003</v>
      </c>
      <c r="M112" s="47" t="s">
        <v>3004</v>
      </c>
      <c r="N112" s="10" t="str">
        <f t="shared" si="37"/>
        <v>JAPAN</v>
      </c>
      <c r="O112" s="48" t="s">
        <v>3005</v>
      </c>
      <c r="P112" s="48" t="s">
        <v>3006</v>
      </c>
      <c r="Q112" s="10" t="str">
        <f t="shared" si="24"/>
        <v>AFGHANISTAN</v>
      </c>
      <c r="R112" s="48" t="s">
        <v>2567</v>
      </c>
      <c r="S112" s="48" t="s">
        <v>1775</v>
      </c>
      <c r="T112" s="47" t="str">
        <f t="shared" si="25"/>
        <v>ETHIOPIA</v>
      </c>
      <c r="U112" s="48" t="s">
        <v>2342</v>
      </c>
      <c r="V112" s="48" t="s">
        <v>936</v>
      </c>
      <c r="W112" s="47" t="str">
        <f t="shared" si="26"/>
        <v>NICARAGUA</v>
      </c>
      <c r="X112" s="48" t="s">
        <v>3007</v>
      </c>
      <c r="Y112" s="67" t="s">
        <v>2344</v>
      </c>
      <c r="Z112" s="10" t="str">
        <f t="shared" si="27"/>
        <v>GHANA</v>
      </c>
      <c r="AA112" s="48" t="s">
        <v>3008</v>
      </c>
      <c r="AB112" s="47" t="s">
        <v>2424</v>
      </c>
      <c r="AC112" s="10" t="str">
        <f t="shared" si="28"/>
        <v>CAMBODIA</v>
      </c>
      <c r="AD112" s="48"/>
      <c r="AF112" s="10" t="str">
        <f t="shared" si="29"/>
        <v>THAILAND</v>
      </c>
      <c r="AG112" s="48" t="s">
        <v>3009</v>
      </c>
      <c r="AH112" s="47" t="s">
        <v>1259</v>
      </c>
      <c r="AI112" s="10" t="str">
        <f t="shared" si="30"/>
        <v>KENYA</v>
      </c>
      <c r="AJ112" s="48" t="s">
        <v>3010</v>
      </c>
      <c r="AK112" s="185" t="s">
        <v>1261</v>
      </c>
      <c r="AL112" s="10" t="str">
        <f t="shared" si="31"/>
        <v>CHINA</v>
      </c>
      <c r="AO112" s="10" t="str">
        <f t="shared" si="32"/>
        <v>FIJI</v>
      </c>
      <c r="AP112" s="48" t="s">
        <v>3011</v>
      </c>
      <c r="AQ112" s="48" t="s">
        <v>3012</v>
      </c>
      <c r="AR112" s="10" t="str">
        <f t="shared" si="33"/>
        <v>SUDAN</v>
      </c>
      <c r="AS112" s="48" t="s">
        <v>2892</v>
      </c>
      <c r="AT112" s="48" t="s">
        <v>2893</v>
      </c>
      <c r="AU112" s="10" t="str">
        <f t="shared" si="34"/>
        <v>INDONESIA</v>
      </c>
      <c r="AV112" s="48" t="s">
        <v>3013</v>
      </c>
      <c r="AW112" s="48" t="s">
        <v>953</v>
      </c>
      <c r="AX112" s="10" t="str">
        <f t="shared" si="35"/>
        <v>SRI LANKA</v>
      </c>
      <c r="AY112" s="48" t="s">
        <v>3014</v>
      </c>
      <c r="AZ112" s="48" t="s">
        <v>770</v>
      </c>
      <c r="BA112" s="10" t="str">
        <f t="shared" si="38"/>
        <v>YEMEN</v>
      </c>
      <c r="BB112" s="48" t="s">
        <v>2359</v>
      </c>
      <c r="BC112" s="47" t="s">
        <v>2360</v>
      </c>
      <c r="BD112" s="10" t="str">
        <f t="shared" si="39"/>
        <v>MOZAMBIQUE</v>
      </c>
      <c r="BE112" s="47" t="s">
        <v>1094</v>
      </c>
      <c r="BG112" s="49" t="s">
        <v>2582</v>
      </c>
      <c r="BH112" s="49" t="s">
        <v>2364</v>
      </c>
      <c r="BI112" s="49" t="s">
        <v>2761</v>
      </c>
      <c r="BJ112" s="49" t="s">
        <v>2366</v>
      </c>
      <c r="BK112" s="106" t="s">
        <v>2896</v>
      </c>
      <c r="BL112" s="53" t="s">
        <v>2368</v>
      </c>
      <c r="BM112" s="55" t="s">
        <v>2897</v>
      </c>
      <c r="BN112" s="55"/>
      <c r="BO112" s="56" t="s">
        <v>3015</v>
      </c>
      <c r="BP112" s="65" t="s">
        <v>3016</v>
      </c>
      <c r="BQ112" s="58" t="s">
        <v>2372</v>
      </c>
      <c r="BR112" s="55" t="s">
        <v>2373</v>
      </c>
      <c r="BS112" s="49" t="s">
        <v>2763</v>
      </c>
      <c r="BT112" s="59" t="s">
        <v>2375</v>
      </c>
      <c r="BU112" s="55" t="s">
        <v>2376</v>
      </c>
      <c r="BV112" s="55"/>
      <c r="BW112" s="56" t="s">
        <v>3017</v>
      </c>
      <c r="BX112" s="65" t="s">
        <v>3018</v>
      </c>
      <c r="BY112" s="56" t="s">
        <v>3019</v>
      </c>
      <c r="BZ112" s="60"/>
      <c r="CA112" s="143" t="s">
        <v>2766</v>
      </c>
      <c r="CB112" s="74" t="s">
        <v>2767</v>
      </c>
      <c r="CC112" s="49" t="s">
        <v>2592</v>
      </c>
      <c r="CD112" s="59" t="s">
        <v>2384</v>
      </c>
      <c r="CE112" s="55" t="s">
        <v>2906</v>
      </c>
      <c r="CF112" s="49" t="s">
        <v>2594</v>
      </c>
      <c r="CG112" s="49" t="s">
        <v>2907</v>
      </c>
      <c r="CH112" s="75" t="s">
        <v>2388</v>
      </c>
      <c r="CI112" s="64" t="s">
        <v>3020</v>
      </c>
      <c r="CJ112" s="55" t="s">
        <v>3021</v>
      </c>
      <c r="CK112" s="65" t="s">
        <v>3022</v>
      </c>
      <c r="CL112" s="60" t="s">
        <v>3023</v>
      </c>
      <c r="CM112" s="81" t="s">
        <v>3024</v>
      </c>
      <c r="CN112" s="71" t="s">
        <v>3025</v>
      </c>
      <c r="CO112" s="94"/>
      <c r="CP112" s="94"/>
      <c r="CQ112" s="67"/>
    </row>
    <row r="113" spans="2:95" ht="60">
      <c r="B113" s="31" t="s">
        <v>3026</v>
      </c>
      <c r="C113" s="10" t="s">
        <v>3027</v>
      </c>
      <c r="D113" s="10" t="s">
        <v>153</v>
      </c>
      <c r="E113" s="31" t="str">
        <f t="shared" si="22"/>
        <v>INDIAQU_4</v>
      </c>
      <c r="F113" s="48" t="s">
        <v>144</v>
      </c>
      <c r="H113" s="31" t="str">
        <f t="shared" si="36"/>
        <v>NEPALQU_4</v>
      </c>
      <c r="I113" s="47" t="s">
        <v>144</v>
      </c>
      <c r="K113" s="31" t="str">
        <f t="shared" si="23"/>
        <v>BANGLADESHQU_4</v>
      </c>
      <c r="L113" s="47" t="s">
        <v>144</v>
      </c>
      <c r="N113" s="10" t="str">
        <f t="shared" si="37"/>
        <v>JAPANQU_4</v>
      </c>
      <c r="O113" s="48" t="s">
        <v>146</v>
      </c>
      <c r="Q113" s="10" t="str">
        <f t="shared" si="24"/>
        <v>AFGHANISTANQU_4</v>
      </c>
      <c r="R113" s="48" t="s">
        <v>146</v>
      </c>
      <c r="T113" s="47" t="str">
        <f t="shared" si="25"/>
        <v>ETHIOPIAQU_4</v>
      </c>
      <c r="U113" s="48" t="s">
        <v>144</v>
      </c>
      <c r="W113" s="47" t="str">
        <f t="shared" si="26"/>
        <v>NICARAGUAQU_4</v>
      </c>
      <c r="X113" s="47" t="s">
        <v>149</v>
      </c>
      <c r="Z113" s="10" t="str">
        <f t="shared" si="27"/>
        <v>GHANAQU_4</v>
      </c>
      <c r="AA113" s="48" t="s">
        <v>144</v>
      </c>
      <c r="AC113" s="10" t="str">
        <f t="shared" si="28"/>
        <v>CAMBODIAQU_4</v>
      </c>
      <c r="AD113" s="48" t="s">
        <v>145</v>
      </c>
      <c r="AF113" s="10" t="str">
        <f t="shared" si="29"/>
        <v>THAILANDQU_4</v>
      </c>
      <c r="AG113" s="48" t="s">
        <v>144</v>
      </c>
      <c r="AH113" s="47" t="s">
        <v>3028</v>
      </c>
      <c r="AI113" s="10" t="str">
        <f t="shared" si="30"/>
        <v>KENYAQU_4</v>
      </c>
      <c r="AJ113" s="48" t="s">
        <v>144</v>
      </c>
      <c r="AL113" s="10" t="str">
        <f t="shared" si="31"/>
        <v>CHINAQU_4</v>
      </c>
      <c r="AM113" s="48" t="s">
        <v>145</v>
      </c>
      <c r="AO113" s="10" t="str">
        <f t="shared" si="32"/>
        <v>FIJIQU_4</v>
      </c>
      <c r="AP113" s="48" t="s">
        <v>144</v>
      </c>
      <c r="AR113" s="10" t="str">
        <f t="shared" si="33"/>
        <v>SUDANQU_4</v>
      </c>
      <c r="AS113" s="47" t="s">
        <v>144</v>
      </c>
      <c r="AU113" s="10" t="str">
        <f t="shared" si="34"/>
        <v>INDONESIAQU_4</v>
      </c>
      <c r="AV113" s="48" t="s">
        <v>146</v>
      </c>
      <c r="AW113" s="48"/>
      <c r="AX113" s="10" t="str">
        <f t="shared" si="35"/>
        <v>SRI LANKAQU_4</v>
      </c>
      <c r="AY113" s="48" t="s">
        <v>145</v>
      </c>
      <c r="AZ113" s="48"/>
      <c r="BA113" s="10" t="str">
        <f t="shared" si="38"/>
        <v>YEMENQU_4</v>
      </c>
      <c r="BB113" s="48" t="s">
        <v>146</v>
      </c>
      <c r="BC113" s="48"/>
      <c r="BD113" s="10" t="str">
        <f t="shared" si="39"/>
        <v>MOZAMBIQUEQU_4</v>
      </c>
      <c r="BE113" s="47" t="s">
        <v>145</v>
      </c>
      <c r="BG113" s="49" t="s">
        <v>2397</v>
      </c>
      <c r="BH113" s="49"/>
      <c r="BI113" s="70" t="s">
        <v>2776</v>
      </c>
      <c r="BJ113" s="49" t="s">
        <v>2398</v>
      </c>
      <c r="BK113" s="70" t="s">
        <v>2606</v>
      </c>
      <c r="BL113" s="67"/>
      <c r="BM113" s="55"/>
      <c r="BN113" s="55"/>
      <c r="BO113" s="87"/>
      <c r="BP113" s="85"/>
      <c r="BQ113" s="180" t="s">
        <v>2607</v>
      </c>
      <c r="BR113" s="83"/>
      <c r="BS113" s="49"/>
      <c r="BT113" s="59"/>
      <c r="BU113" s="55" t="s">
        <v>2402</v>
      </c>
      <c r="BV113" s="55"/>
      <c r="BW113" s="97" t="s">
        <v>2400</v>
      </c>
      <c r="BX113" s="85"/>
      <c r="BY113" s="56"/>
      <c r="BZ113" s="60"/>
      <c r="CA113" s="180" t="s">
        <v>2779</v>
      </c>
      <c r="CB113" s="106"/>
      <c r="CC113" s="51"/>
      <c r="CD113" s="59"/>
      <c r="CE113" s="49" t="s">
        <v>2609</v>
      </c>
      <c r="CF113" s="49"/>
      <c r="CG113" s="49"/>
      <c r="CH113" s="49"/>
      <c r="CI113" s="64" t="s">
        <v>2405</v>
      </c>
      <c r="CJ113" s="83"/>
      <c r="CK113" s="85" t="s">
        <v>2406</v>
      </c>
      <c r="CL113" s="84"/>
      <c r="CM113" s="97" t="s">
        <v>2912</v>
      </c>
      <c r="CN113" s="85"/>
      <c r="CO113" s="70"/>
      <c r="CP113" s="70"/>
      <c r="CQ113" s="67"/>
    </row>
    <row r="114" spans="2:95">
      <c r="E114" s="31" t="str">
        <f t="shared" si="22"/>
        <v>INDIA</v>
      </c>
      <c r="H114" s="31" t="str">
        <f t="shared" si="36"/>
        <v>NEPAL</v>
      </c>
      <c r="K114" s="31" t="str">
        <f t="shared" si="23"/>
        <v>BANGLADESH</v>
      </c>
      <c r="N114" s="10" t="str">
        <f t="shared" si="37"/>
        <v>JAPAN</v>
      </c>
      <c r="Q114" s="10" t="str">
        <f t="shared" si="24"/>
        <v>AFGHANISTAN</v>
      </c>
      <c r="T114" s="47" t="str">
        <f t="shared" si="25"/>
        <v>ETHIOPIA</v>
      </c>
      <c r="W114" s="47" t="str">
        <f t="shared" si="26"/>
        <v>NICARAGUA</v>
      </c>
      <c r="Z114" s="10" t="str">
        <f t="shared" si="27"/>
        <v>GHANA</v>
      </c>
      <c r="AC114" s="10" t="str">
        <f t="shared" si="28"/>
        <v>CAMBODIA</v>
      </c>
      <c r="AD114" s="48"/>
      <c r="AF114" s="10" t="str">
        <f t="shared" si="29"/>
        <v>THAILAND</v>
      </c>
      <c r="AG114" s="48"/>
      <c r="AI114" s="10" t="str">
        <f t="shared" si="30"/>
        <v>KENYA</v>
      </c>
      <c r="AJ114" s="48"/>
      <c r="AL114" s="10" t="str">
        <f t="shared" si="31"/>
        <v>CHINA</v>
      </c>
      <c r="AO114" s="10" t="str">
        <f t="shared" si="32"/>
        <v>FIJI</v>
      </c>
      <c r="AR114" s="10" t="str">
        <f t="shared" si="33"/>
        <v>SUDAN</v>
      </c>
      <c r="AU114" s="10" t="str">
        <f t="shared" si="34"/>
        <v>INDONESIA</v>
      </c>
      <c r="AV114" s="48"/>
      <c r="AW114" s="48"/>
      <c r="AX114" s="10" t="str">
        <f t="shared" si="35"/>
        <v>SRI LANKA</v>
      </c>
      <c r="AY114" s="48"/>
      <c r="AZ114" s="48"/>
      <c r="BA114" s="10" t="str">
        <f t="shared" si="38"/>
        <v>YEMEN</v>
      </c>
      <c r="BB114" s="48"/>
      <c r="BC114" s="48"/>
      <c r="BD114" s="10" t="str">
        <f t="shared" si="39"/>
        <v>MOZAMBIQUE</v>
      </c>
      <c r="BG114" s="49"/>
      <c r="BH114" s="49"/>
      <c r="BI114" s="70"/>
      <c r="BJ114" s="49"/>
      <c r="BK114" s="70"/>
      <c r="BL114" s="67"/>
      <c r="BM114" s="55"/>
      <c r="BN114" s="55"/>
      <c r="BO114" s="87"/>
      <c r="BP114" s="85"/>
      <c r="BQ114" s="88"/>
      <c r="BR114" s="83"/>
      <c r="BS114" s="49"/>
      <c r="BT114" s="59"/>
      <c r="BU114" s="55"/>
      <c r="BV114" s="55"/>
      <c r="BW114" s="87"/>
      <c r="BX114" s="85"/>
      <c r="BY114" s="56"/>
      <c r="BZ114" s="60"/>
      <c r="CA114" s="116"/>
      <c r="CB114" s="106"/>
      <c r="CC114" s="49"/>
      <c r="CD114" s="59"/>
      <c r="CE114" s="49"/>
      <c r="CF114" s="49"/>
      <c r="CG114" s="49"/>
      <c r="CH114" s="49"/>
      <c r="CI114" s="91"/>
      <c r="CJ114" s="83"/>
      <c r="CK114" s="85"/>
      <c r="CL114" s="84"/>
      <c r="CM114" s="87"/>
      <c r="CN114" s="85"/>
      <c r="CO114" s="70"/>
      <c r="CP114" s="70"/>
      <c r="CQ114" s="67"/>
    </row>
    <row r="115" spans="2:95" ht="208" customHeight="1">
      <c r="B115" s="31" t="s">
        <v>3029</v>
      </c>
      <c r="C115" s="10" t="s">
        <v>3030</v>
      </c>
      <c r="E115" s="31" t="str">
        <f t="shared" si="22"/>
        <v>INDIA</v>
      </c>
      <c r="F115" s="48" t="s">
        <v>3031</v>
      </c>
      <c r="G115" s="48" t="s">
        <v>3032</v>
      </c>
      <c r="H115" s="31" t="str">
        <f t="shared" si="36"/>
        <v>NEPAL</v>
      </c>
      <c r="I115" s="48" t="s">
        <v>3033</v>
      </c>
      <c r="J115" s="48" t="s">
        <v>3034</v>
      </c>
      <c r="K115" s="31" t="str">
        <f t="shared" si="23"/>
        <v>BANGLADESH</v>
      </c>
      <c r="L115" s="48" t="s">
        <v>3035</v>
      </c>
      <c r="M115" s="47" t="s">
        <v>3004</v>
      </c>
      <c r="N115" s="10" t="str">
        <f t="shared" si="37"/>
        <v>JAPAN</v>
      </c>
      <c r="O115" s="48" t="s">
        <v>3036</v>
      </c>
      <c r="P115" s="48" t="s">
        <v>3037</v>
      </c>
      <c r="Q115" s="10" t="str">
        <f t="shared" si="24"/>
        <v>AFGHANISTAN</v>
      </c>
      <c r="T115" s="47" t="str">
        <f t="shared" si="25"/>
        <v>ETHIOPIA</v>
      </c>
      <c r="U115" s="48" t="s">
        <v>3038</v>
      </c>
      <c r="V115" s="47" t="s">
        <v>2921</v>
      </c>
      <c r="W115" s="47" t="str">
        <f t="shared" si="26"/>
        <v>NICARAGUA</v>
      </c>
      <c r="X115" s="48" t="s">
        <v>3039</v>
      </c>
      <c r="Y115" s="67" t="s">
        <v>3040</v>
      </c>
      <c r="Z115" s="10" t="str">
        <f t="shared" si="27"/>
        <v>GHANA</v>
      </c>
      <c r="AA115" s="48" t="s">
        <v>3041</v>
      </c>
      <c r="AB115" s="47" t="s">
        <v>2424</v>
      </c>
      <c r="AC115" s="10" t="str">
        <f t="shared" si="28"/>
        <v>CAMBODIA</v>
      </c>
      <c r="AD115" s="48"/>
      <c r="AF115" s="10" t="str">
        <f t="shared" si="29"/>
        <v>THAILAND</v>
      </c>
      <c r="AG115" s="48" t="s">
        <v>3042</v>
      </c>
      <c r="AI115" s="10" t="str">
        <f t="shared" si="30"/>
        <v>KENYA</v>
      </c>
      <c r="AJ115" s="48" t="s">
        <v>3043</v>
      </c>
      <c r="AK115" s="48" t="s">
        <v>3044</v>
      </c>
      <c r="AL115" s="10" t="str">
        <f t="shared" si="31"/>
        <v>CHINA</v>
      </c>
      <c r="AO115" s="10" t="str">
        <f t="shared" si="32"/>
        <v>FIJI</v>
      </c>
      <c r="AP115" s="48" t="s">
        <v>3045</v>
      </c>
      <c r="AQ115" s="48" t="s">
        <v>3046</v>
      </c>
      <c r="AR115" s="10" t="str">
        <f t="shared" si="33"/>
        <v>SUDAN</v>
      </c>
      <c r="AS115" s="48" t="s">
        <v>3047</v>
      </c>
      <c r="AT115" s="48" t="s">
        <v>3048</v>
      </c>
      <c r="AU115" s="10" t="str">
        <f t="shared" si="34"/>
        <v>INDONESIA</v>
      </c>
      <c r="AV115" s="48" t="s">
        <v>3049</v>
      </c>
      <c r="AW115" s="48" t="s">
        <v>3050</v>
      </c>
      <c r="AX115" s="10" t="str">
        <f t="shared" si="35"/>
        <v>SRI LANKA</v>
      </c>
      <c r="AY115" s="48" t="s">
        <v>3051</v>
      </c>
      <c r="AZ115" s="47" t="s">
        <v>3052</v>
      </c>
      <c r="BA115" s="10" t="str">
        <f t="shared" si="38"/>
        <v>YEMEN</v>
      </c>
      <c r="BB115" s="48" t="s">
        <v>2519</v>
      </c>
      <c r="BC115" s="48" t="s">
        <v>3053</v>
      </c>
      <c r="BD115" s="10" t="str">
        <f t="shared" si="39"/>
        <v>MOZAMBIQUE</v>
      </c>
      <c r="BE115" s="47" t="s">
        <v>1094</v>
      </c>
      <c r="BG115" s="49" t="s">
        <v>2445</v>
      </c>
      <c r="BH115" s="63" t="s">
        <v>3054</v>
      </c>
      <c r="BI115" s="49" t="s">
        <v>3055</v>
      </c>
      <c r="BJ115" s="49" t="s">
        <v>3056</v>
      </c>
      <c r="BK115" s="106" t="s">
        <v>2449</v>
      </c>
      <c r="BL115" s="53" t="s">
        <v>2450</v>
      </c>
      <c r="BM115" s="55" t="s">
        <v>3057</v>
      </c>
      <c r="BN115" s="55"/>
      <c r="BO115" s="56" t="s">
        <v>3058</v>
      </c>
      <c r="BP115" s="65" t="s">
        <v>3059</v>
      </c>
      <c r="BQ115" s="58" t="s">
        <v>3060</v>
      </c>
      <c r="BR115" s="55" t="s">
        <v>2321</v>
      </c>
      <c r="BS115" s="49" t="s">
        <v>3061</v>
      </c>
      <c r="BT115" s="59" t="s">
        <v>3062</v>
      </c>
      <c r="BU115" s="55" t="s">
        <v>2458</v>
      </c>
      <c r="BV115" s="55"/>
      <c r="BW115" s="81" t="s">
        <v>3063</v>
      </c>
      <c r="BX115" s="85" t="s">
        <v>3064</v>
      </c>
      <c r="BY115" s="56" t="s">
        <v>3065</v>
      </c>
      <c r="BZ115" s="191" t="s">
        <v>3066</v>
      </c>
      <c r="CA115" s="61" t="s">
        <v>3067</v>
      </c>
      <c r="CB115" s="55" t="s">
        <v>3068</v>
      </c>
      <c r="CC115" s="49" t="s">
        <v>3069</v>
      </c>
      <c r="CD115" s="59" t="s">
        <v>2466</v>
      </c>
      <c r="CE115" s="49" t="s">
        <v>3070</v>
      </c>
      <c r="CF115" s="49"/>
      <c r="CG115" s="49" t="s">
        <v>3071</v>
      </c>
      <c r="CH115" s="75" t="s">
        <v>3072</v>
      </c>
      <c r="CI115" s="64" t="s">
        <v>3073</v>
      </c>
      <c r="CJ115" s="55" t="s">
        <v>3074</v>
      </c>
      <c r="CK115" s="65" t="s">
        <v>3075</v>
      </c>
      <c r="CL115" s="60" t="s">
        <v>3076</v>
      </c>
      <c r="CM115" s="56" t="s">
        <v>3077</v>
      </c>
      <c r="CN115" s="85"/>
      <c r="CO115" s="94"/>
      <c r="CP115" s="94"/>
      <c r="CQ115" s="67"/>
    </row>
    <row r="116" spans="2:95" ht="32" customHeight="1">
      <c r="B116" s="31" t="s">
        <v>3078</v>
      </c>
      <c r="C116" s="10" t="s">
        <v>3079</v>
      </c>
      <c r="D116" s="10" t="s">
        <v>160</v>
      </c>
      <c r="E116" s="31" t="str">
        <f t="shared" si="22"/>
        <v>INDIAQU_9</v>
      </c>
      <c r="F116" s="48" t="s">
        <v>146</v>
      </c>
      <c r="H116" s="31" t="str">
        <f t="shared" si="36"/>
        <v>NEPALQU_9</v>
      </c>
      <c r="I116" s="47" t="s">
        <v>146</v>
      </c>
      <c r="K116" s="31" t="str">
        <f t="shared" si="23"/>
        <v>BANGLADESHQU_9</v>
      </c>
      <c r="L116" s="47" t="s">
        <v>146</v>
      </c>
      <c r="N116" s="10" t="str">
        <f t="shared" si="37"/>
        <v>JAPANQU_9</v>
      </c>
      <c r="O116" s="48" t="s">
        <v>144</v>
      </c>
      <c r="Q116" s="10" t="str">
        <f t="shared" si="24"/>
        <v>AFGHANISTANQU_9</v>
      </c>
      <c r="R116" s="48" t="s">
        <v>145</v>
      </c>
      <c r="T116" s="47" t="str">
        <f t="shared" si="25"/>
        <v>ETHIOPIAQU_9</v>
      </c>
      <c r="U116" s="48" t="s">
        <v>145</v>
      </c>
      <c r="W116" s="47" t="str">
        <f t="shared" si="26"/>
        <v>NICARAGUAQU_9</v>
      </c>
      <c r="X116" s="47" t="s">
        <v>145</v>
      </c>
      <c r="Z116" s="10" t="str">
        <f t="shared" si="27"/>
        <v>GHANAQU_9</v>
      </c>
      <c r="AA116" s="48" t="s">
        <v>144</v>
      </c>
      <c r="AC116" s="10" t="str">
        <f t="shared" si="28"/>
        <v>CAMBODIAQU_9</v>
      </c>
      <c r="AD116" s="48" t="s">
        <v>145</v>
      </c>
      <c r="AF116" s="10" t="str">
        <f t="shared" si="29"/>
        <v>THAILANDQU_9</v>
      </c>
      <c r="AG116" s="48" t="s">
        <v>144</v>
      </c>
      <c r="AI116" s="10" t="str">
        <f t="shared" si="30"/>
        <v>KENYAQU_9</v>
      </c>
      <c r="AJ116" s="48" t="s">
        <v>146</v>
      </c>
      <c r="AL116" s="10" t="str">
        <f t="shared" si="31"/>
        <v>CHINAQU_9</v>
      </c>
      <c r="AM116" s="48" t="s">
        <v>145</v>
      </c>
      <c r="AO116" s="10" t="str">
        <f t="shared" si="32"/>
        <v>FIJIQU_9</v>
      </c>
      <c r="AP116" s="48" t="s">
        <v>146</v>
      </c>
      <c r="AR116" s="10" t="str">
        <f t="shared" si="33"/>
        <v>SUDANQU_9</v>
      </c>
      <c r="AS116" s="47" t="s">
        <v>144</v>
      </c>
      <c r="AU116" s="10" t="str">
        <f t="shared" si="34"/>
        <v>INDONESIAQU_9</v>
      </c>
      <c r="AV116" s="48" t="s">
        <v>146</v>
      </c>
      <c r="AW116" s="48"/>
      <c r="AX116" s="10" t="str">
        <f t="shared" si="35"/>
        <v>SRI LANKAQU_9</v>
      </c>
      <c r="AY116" s="48" t="s">
        <v>146</v>
      </c>
      <c r="AZ116" s="48"/>
      <c r="BA116" s="10" t="str">
        <f t="shared" si="38"/>
        <v>YEMENQU_9</v>
      </c>
      <c r="BB116" s="48" t="s">
        <v>146</v>
      </c>
      <c r="BC116" s="48"/>
      <c r="BD116" s="10" t="str">
        <f t="shared" si="39"/>
        <v>MOZAMBIQUEQU_9</v>
      </c>
      <c r="BE116" s="47" t="s">
        <v>145</v>
      </c>
      <c r="BG116" s="49" t="s">
        <v>648</v>
      </c>
      <c r="BH116" s="49"/>
      <c r="BI116" s="70" t="s">
        <v>2400</v>
      </c>
      <c r="BJ116" s="49"/>
      <c r="BK116" s="70" t="s">
        <v>2402</v>
      </c>
      <c r="BL116" s="67"/>
      <c r="BM116" s="55"/>
      <c r="BN116" s="55"/>
      <c r="BO116" s="87" t="s">
        <v>2400</v>
      </c>
      <c r="BP116" s="85"/>
      <c r="BQ116" s="180" t="s">
        <v>3080</v>
      </c>
      <c r="BR116" s="83"/>
      <c r="BS116" s="49"/>
      <c r="BT116" s="59"/>
      <c r="BU116" s="55" t="s">
        <v>2402</v>
      </c>
      <c r="BV116" s="55"/>
      <c r="BW116" s="97" t="s">
        <v>2402</v>
      </c>
      <c r="BX116" s="85"/>
      <c r="BY116" s="56"/>
      <c r="BZ116" s="60"/>
      <c r="CA116" s="180" t="s">
        <v>3081</v>
      </c>
      <c r="CB116" s="74"/>
      <c r="CC116" s="51"/>
      <c r="CD116" s="59"/>
      <c r="CE116" s="49" t="s">
        <v>2402</v>
      </c>
      <c r="CF116" s="63" t="s">
        <v>3082</v>
      </c>
      <c r="CG116" s="49"/>
      <c r="CH116" s="49"/>
      <c r="CI116" s="183" t="s">
        <v>3083</v>
      </c>
      <c r="CJ116" s="55" t="s">
        <v>3084</v>
      </c>
      <c r="CK116" s="85" t="s">
        <v>3085</v>
      </c>
      <c r="CL116" s="84"/>
      <c r="CM116" s="97" t="s">
        <v>2912</v>
      </c>
      <c r="CN116" s="85"/>
      <c r="CO116" s="70"/>
      <c r="CP116" s="70"/>
      <c r="CQ116" s="67"/>
    </row>
    <row r="117" spans="2:95">
      <c r="E117" s="31" t="str">
        <f t="shared" si="22"/>
        <v>INDIA</v>
      </c>
      <c r="H117" s="31" t="str">
        <f t="shared" si="36"/>
        <v>NEPAL</v>
      </c>
      <c r="K117" s="31" t="str">
        <f t="shared" si="23"/>
        <v>BANGLADESH</v>
      </c>
      <c r="N117" s="10" t="str">
        <f t="shared" si="37"/>
        <v>JAPAN</v>
      </c>
      <c r="Q117" s="10" t="str">
        <f t="shared" si="24"/>
        <v>AFGHANISTAN</v>
      </c>
      <c r="T117" s="47" t="str">
        <f t="shared" si="25"/>
        <v>ETHIOPIA</v>
      </c>
      <c r="W117" s="47" t="str">
        <f t="shared" si="26"/>
        <v>NICARAGUA</v>
      </c>
      <c r="Z117" s="10" t="str">
        <f>CONCATENATE($AA$1,D117)</f>
        <v>GHANA</v>
      </c>
      <c r="AC117" s="10" t="str">
        <f t="shared" si="28"/>
        <v>CAMBODIA</v>
      </c>
      <c r="AD117" s="48"/>
      <c r="AF117" s="10" t="str">
        <f t="shared" si="29"/>
        <v>THAILAND</v>
      </c>
      <c r="AG117" s="48"/>
      <c r="AI117" s="10" t="str">
        <f t="shared" si="30"/>
        <v>KENYA</v>
      </c>
      <c r="AJ117" s="48"/>
      <c r="AL117" s="10" t="str">
        <f t="shared" si="31"/>
        <v>CHINA</v>
      </c>
      <c r="AO117" s="10" t="str">
        <f t="shared" si="32"/>
        <v>FIJI</v>
      </c>
      <c r="AR117" s="10" t="str">
        <f t="shared" si="33"/>
        <v>SUDAN</v>
      </c>
      <c r="AS117" s="192"/>
      <c r="AU117" s="10" t="str">
        <f t="shared" si="34"/>
        <v>INDONESIA</v>
      </c>
      <c r="AV117" s="48"/>
      <c r="AW117" s="48"/>
      <c r="AX117" s="10" t="str">
        <f t="shared" si="35"/>
        <v>SRI LANKA</v>
      </c>
      <c r="AY117" s="48"/>
      <c r="AZ117" s="48"/>
      <c r="BA117" s="10" t="str">
        <f t="shared" si="38"/>
        <v>YEMEN</v>
      </c>
      <c r="BB117" s="48"/>
      <c r="BC117" s="48"/>
      <c r="BD117" s="10" t="str">
        <f t="shared" si="39"/>
        <v>MOZAMBIQUE</v>
      </c>
      <c r="BE117" s="192"/>
      <c r="BG117" s="49"/>
      <c r="BH117" s="49"/>
      <c r="BI117" s="70"/>
      <c r="BJ117" s="49"/>
      <c r="BK117" s="70"/>
      <c r="BL117" s="67"/>
      <c r="BM117" s="55"/>
      <c r="BN117" s="55"/>
      <c r="BO117" s="87"/>
      <c r="BP117" s="85"/>
      <c r="BQ117" s="88"/>
      <c r="BR117" s="83"/>
      <c r="BS117" s="49"/>
      <c r="BT117" s="59"/>
      <c r="BU117" s="55"/>
      <c r="BV117" s="55"/>
      <c r="BW117" s="87"/>
      <c r="BX117" s="85"/>
      <c r="BY117" s="56"/>
      <c r="BZ117" s="60"/>
      <c r="CA117" s="116"/>
      <c r="CB117" s="106"/>
      <c r="CC117" s="49"/>
      <c r="CD117" s="59"/>
      <c r="CE117" s="49"/>
      <c r="CF117" s="49"/>
      <c r="CG117" s="49"/>
      <c r="CH117" s="49"/>
      <c r="CI117" s="91"/>
      <c r="CJ117" s="83"/>
      <c r="CK117" s="85"/>
      <c r="CL117" s="84"/>
      <c r="CM117" s="87"/>
      <c r="CN117" s="85"/>
      <c r="CO117" s="70"/>
      <c r="CP117" s="70"/>
      <c r="CQ117" s="67"/>
    </row>
    <row r="118" spans="2:95" ht="409">
      <c r="B118" s="31" t="s">
        <v>3086</v>
      </c>
      <c r="C118" s="10" t="s">
        <v>3087</v>
      </c>
      <c r="E118" s="31" t="str">
        <f t="shared" si="22"/>
        <v>INDIA</v>
      </c>
      <c r="F118" s="48" t="s">
        <v>3088</v>
      </c>
      <c r="G118" s="48" t="s">
        <v>3089</v>
      </c>
      <c r="H118" s="31" t="str">
        <f t="shared" si="36"/>
        <v>NEPAL</v>
      </c>
      <c r="I118" s="48" t="s">
        <v>3090</v>
      </c>
      <c r="J118" s="31" t="s">
        <v>3091</v>
      </c>
      <c r="K118" s="31" t="str">
        <f t="shared" si="23"/>
        <v>BANGLADESH</v>
      </c>
      <c r="L118" s="48" t="s">
        <v>3092</v>
      </c>
      <c r="M118" s="47" t="s">
        <v>3093</v>
      </c>
      <c r="N118" s="10" t="str">
        <f t="shared" si="37"/>
        <v>JAPAN</v>
      </c>
      <c r="O118" s="48" t="s">
        <v>3094</v>
      </c>
      <c r="P118" s="48" t="s">
        <v>3095</v>
      </c>
      <c r="Q118" s="10" t="str">
        <f t="shared" si="24"/>
        <v>AFGHANISTAN</v>
      </c>
      <c r="R118" s="48" t="s">
        <v>2499</v>
      </c>
      <c r="S118" s="48" t="s">
        <v>2686</v>
      </c>
      <c r="T118" s="47" t="str">
        <f t="shared" si="25"/>
        <v>ETHIOPIA</v>
      </c>
      <c r="U118" s="48" t="s">
        <v>2501</v>
      </c>
      <c r="V118" s="47" t="s">
        <v>2502</v>
      </c>
      <c r="W118" s="47" t="str">
        <f t="shared" si="26"/>
        <v>NICARAGUA</v>
      </c>
      <c r="X118" s="48" t="s">
        <v>3039</v>
      </c>
      <c r="Y118" s="67" t="s">
        <v>3040</v>
      </c>
      <c r="Z118" s="10" t="str">
        <f>CONCATENATE($AA$1,D118)</f>
        <v>GHANA</v>
      </c>
      <c r="AA118" s="31" t="s">
        <v>2688</v>
      </c>
      <c r="AB118" s="47" t="s">
        <v>2424</v>
      </c>
      <c r="AC118" s="10" t="str">
        <f t="shared" si="28"/>
        <v>CAMBODIA</v>
      </c>
      <c r="AD118" s="48" t="s">
        <v>3096</v>
      </c>
      <c r="AE118" s="47" t="s">
        <v>2293</v>
      </c>
      <c r="AF118" s="10" t="str">
        <f t="shared" si="29"/>
        <v>THAILAND</v>
      </c>
      <c r="AG118" s="48" t="s">
        <v>3097</v>
      </c>
      <c r="AH118" s="48" t="s">
        <v>3098</v>
      </c>
      <c r="AI118" s="10" t="str">
        <f t="shared" si="30"/>
        <v>KENYA</v>
      </c>
      <c r="AJ118" s="48" t="s">
        <v>3099</v>
      </c>
      <c r="AK118" s="48" t="s">
        <v>3100</v>
      </c>
      <c r="AL118" s="10" t="str">
        <f t="shared" si="31"/>
        <v>CHINA</v>
      </c>
      <c r="AM118" s="48" t="s">
        <v>3101</v>
      </c>
      <c r="AN118" s="48" t="s">
        <v>2432</v>
      </c>
      <c r="AO118" s="10" t="str">
        <f t="shared" si="32"/>
        <v>FIJI</v>
      </c>
      <c r="AP118" s="48" t="s">
        <v>3102</v>
      </c>
      <c r="AQ118" s="48" t="s">
        <v>3103</v>
      </c>
      <c r="AR118" s="10" t="str">
        <f t="shared" si="33"/>
        <v>SUDAN</v>
      </c>
      <c r="AS118" s="48" t="s">
        <v>3104</v>
      </c>
      <c r="AT118" s="48" t="s">
        <v>3105</v>
      </c>
      <c r="AU118" s="10" t="str">
        <f t="shared" si="34"/>
        <v>INDONESIA</v>
      </c>
      <c r="AV118" s="48" t="s">
        <v>3106</v>
      </c>
      <c r="AW118" s="48" t="s">
        <v>3107</v>
      </c>
      <c r="AX118" s="10" t="str">
        <f t="shared" si="35"/>
        <v>SRI LANKA</v>
      </c>
      <c r="AY118" s="48"/>
      <c r="AZ118" s="48"/>
      <c r="BA118" s="10" t="str">
        <f t="shared" si="38"/>
        <v>YEMEN</v>
      </c>
      <c r="BB118" s="48" t="s">
        <v>2519</v>
      </c>
      <c r="BC118" s="48" t="s">
        <v>3053</v>
      </c>
      <c r="BD118" s="10" t="str">
        <f t="shared" si="39"/>
        <v>MOZAMBIQUE</v>
      </c>
      <c r="BE118" s="47" t="s">
        <v>1094</v>
      </c>
      <c r="BG118" s="49" t="s">
        <v>2702</v>
      </c>
      <c r="BH118" s="63" t="s">
        <v>3108</v>
      </c>
      <c r="BI118" s="49" t="s">
        <v>2704</v>
      </c>
      <c r="BJ118" s="49" t="s">
        <v>2705</v>
      </c>
      <c r="BK118" s="106" t="s">
        <v>2975</v>
      </c>
      <c r="BL118" s="49" t="s">
        <v>2526</v>
      </c>
      <c r="BM118" s="55" t="s">
        <v>3109</v>
      </c>
      <c r="BN118" s="55"/>
      <c r="BO118" s="56" t="s">
        <v>3110</v>
      </c>
      <c r="BP118" s="85" t="s">
        <v>3111</v>
      </c>
      <c r="BQ118" s="58" t="s">
        <v>3112</v>
      </c>
      <c r="BR118" s="55" t="s">
        <v>3113</v>
      </c>
      <c r="BS118" s="49" t="s">
        <v>3114</v>
      </c>
      <c r="BT118" s="59" t="s">
        <v>3115</v>
      </c>
      <c r="BU118" s="55" t="s">
        <v>2458</v>
      </c>
      <c r="BV118" s="55"/>
      <c r="BW118" s="81" t="s">
        <v>3116</v>
      </c>
      <c r="BX118" s="85" t="s">
        <v>3117</v>
      </c>
      <c r="BY118" s="56" t="s">
        <v>3118</v>
      </c>
      <c r="BZ118" s="60"/>
      <c r="CA118" s="143" t="s">
        <v>3119</v>
      </c>
      <c r="CB118" s="55" t="s">
        <v>3120</v>
      </c>
      <c r="CC118" s="49" t="s">
        <v>3121</v>
      </c>
      <c r="CD118" s="59" t="s">
        <v>2986</v>
      </c>
      <c r="CE118" s="55" t="s">
        <v>2542</v>
      </c>
      <c r="CF118" s="49" t="s">
        <v>2543</v>
      </c>
      <c r="CG118" s="49" t="s">
        <v>3122</v>
      </c>
      <c r="CH118" s="75" t="s">
        <v>3072</v>
      </c>
      <c r="CI118" s="64" t="s">
        <v>3123</v>
      </c>
      <c r="CJ118" s="55" t="s">
        <v>3124</v>
      </c>
      <c r="CK118" s="55" t="s">
        <v>3125</v>
      </c>
      <c r="CL118" s="60" t="s">
        <v>3076</v>
      </c>
      <c r="CM118" s="56" t="s">
        <v>3126</v>
      </c>
      <c r="CN118" s="85"/>
      <c r="CO118" s="51"/>
      <c r="CP118" s="51"/>
      <c r="CQ118" s="67"/>
    </row>
    <row r="119" spans="2:95" ht="60">
      <c r="B119" s="31" t="s">
        <v>3127</v>
      </c>
      <c r="C119" s="10" t="s">
        <v>3128</v>
      </c>
      <c r="D119" s="10" t="s">
        <v>166</v>
      </c>
      <c r="E119" s="31" t="str">
        <f t="shared" si="22"/>
        <v>INDIAQU_14</v>
      </c>
      <c r="F119" s="48" t="s">
        <v>146</v>
      </c>
      <c r="H119" s="31" t="str">
        <f t="shared" si="36"/>
        <v>NEPALQU_14</v>
      </c>
      <c r="I119" s="47" t="s">
        <v>146</v>
      </c>
      <c r="K119" s="31" t="str">
        <f t="shared" si="23"/>
        <v>BANGLADESHQU_14</v>
      </c>
      <c r="L119" s="47" t="s">
        <v>146</v>
      </c>
      <c r="N119" s="10" t="str">
        <f t="shared" si="37"/>
        <v>JAPANQU_14</v>
      </c>
      <c r="O119" s="47" t="s">
        <v>146</v>
      </c>
      <c r="Q119" s="10" t="str">
        <f>CONCATENATE($R$1,D119)</f>
        <v>AFGHANISTANQU_14</v>
      </c>
      <c r="R119" s="48" t="s">
        <v>145</v>
      </c>
      <c r="T119" s="47" t="str">
        <f t="shared" si="25"/>
        <v>ETHIOPIAQU_14</v>
      </c>
      <c r="U119" s="48" t="s">
        <v>144</v>
      </c>
      <c r="W119" s="47" t="str">
        <f t="shared" si="26"/>
        <v>NICARAGUAQU_14</v>
      </c>
      <c r="X119" s="47" t="s">
        <v>145</v>
      </c>
      <c r="Z119" s="10" t="str">
        <f>CONCATENATE($AA$1,D119)</f>
        <v>GHANAQU_14</v>
      </c>
      <c r="AA119" s="48" t="s">
        <v>146</v>
      </c>
      <c r="AC119" s="10" t="str">
        <f t="shared" si="28"/>
        <v>CAMBODIAQU_14</v>
      </c>
      <c r="AD119" s="48" t="s">
        <v>146</v>
      </c>
      <c r="AF119" s="10" t="str">
        <f t="shared" si="29"/>
        <v>THAILANDQU_14</v>
      </c>
      <c r="AG119" s="48" t="s">
        <v>146</v>
      </c>
      <c r="AI119" s="10" t="str">
        <f t="shared" si="30"/>
        <v>KENYAQU_14</v>
      </c>
      <c r="AJ119" s="48" t="s">
        <v>144</v>
      </c>
      <c r="AL119" s="10" t="str">
        <f t="shared" si="31"/>
        <v>CHINAQU_14</v>
      </c>
      <c r="AM119" s="48" t="s">
        <v>146</v>
      </c>
      <c r="AO119" s="10" t="str">
        <f t="shared" si="32"/>
        <v>FIJIQU_14</v>
      </c>
      <c r="AP119" s="48" t="s">
        <v>144</v>
      </c>
      <c r="AR119" s="10" t="str">
        <f t="shared" si="33"/>
        <v>SUDANQU_14</v>
      </c>
      <c r="AS119" s="47" t="s">
        <v>146</v>
      </c>
      <c r="AU119" s="10" t="str">
        <f t="shared" si="34"/>
        <v>INDONESIAQU_14</v>
      </c>
      <c r="AV119" s="48" t="s">
        <v>146</v>
      </c>
      <c r="AW119" s="48"/>
      <c r="AX119" s="10" t="str">
        <f t="shared" si="35"/>
        <v>SRI LANKAQU_14</v>
      </c>
      <c r="AY119" s="48" t="s">
        <v>145</v>
      </c>
      <c r="AZ119" s="48"/>
      <c r="BA119" s="10" t="str">
        <f t="shared" si="38"/>
        <v>YEMENQU_14</v>
      </c>
      <c r="BB119" s="48" t="s">
        <v>146</v>
      </c>
      <c r="BC119" s="48"/>
      <c r="BD119" s="10" t="str">
        <f t="shared" si="39"/>
        <v>MOZAMBIQUEQU_14</v>
      </c>
      <c r="BE119" s="47" t="s">
        <v>145</v>
      </c>
      <c r="BG119" s="49" t="s">
        <v>648</v>
      </c>
      <c r="BH119" s="49"/>
      <c r="BI119" s="70"/>
      <c r="BJ119" s="83"/>
      <c r="BK119" s="70" t="s">
        <v>2402</v>
      </c>
      <c r="BL119" s="67"/>
      <c r="BM119" s="55"/>
      <c r="BN119" s="55"/>
      <c r="BO119" s="87" t="s">
        <v>2400</v>
      </c>
      <c r="BP119" s="85"/>
      <c r="BQ119" s="182" t="s">
        <v>3129</v>
      </c>
      <c r="BR119" s="83"/>
      <c r="BS119" s="49"/>
      <c r="BT119" s="59"/>
      <c r="BU119" s="55" t="s">
        <v>2400</v>
      </c>
      <c r="BV119" s="55"/>
      <c r="BW119" s="97" t="s">
        <v>2402</v>
      </c>
      <c r="BX119" s="85"/>
      <c r="BY119" s="56"/>
      <c r="BZ119" s="60"/>
      <c r="CA119" s="180" t="s">
        <v>3130</v>
      </c>
      <c r="CB119" s="106"/>
      <c r="CC119" s="51"/>
      <c r="CD119" s="59"/>
      <c r="CE119" s="49" t="s">
        <v>2400</v>
      </c>
      <c r="CF119" s="49"/>
      <c r="CG119" s="49"/>
      <c r="CH119" s="49"/>
      <c r="CI119" s="183" t="s">
        <v>3131</v>
      </c>
      <c r="CJ119" s="83"/>
      <c r="CK119" s="85" t="s">
        <v>2402</v>
      </c>
      <c r="CL119" s="84"/>
      <c r="CM119" s="97" t="s">
        <v>2402</v>
      </c>
      <c r="CN119" s="85"/>
      <c r="CO119" s="70"/>
      <c r="CP119" s="70"/>
      <c r="CQ119" s="67"/>
    </row>
    <row r="120" spans="2:95">
      <c r="B120" s="47"/>
      <c r="C120" s="47"/>
      <c r="D120" s="47"/>
      <c r="E120" s="47"/>
      <c r="F120" s="47"/>
      <c r="G120" s="47"/>
      <c r="H120" s="47"/>
      <c r="K120" s="47"/>
      <c r="O120" s="47"/>
      <c r="R120" s="47"/>
      <c r="U120" s="47"/>
      <c r="AU120" s="10" t="str">
        <f t="shared" si="34"/>
        <v>INDONESIA</v>
      </c>
      <c r="AV120" s="48"/>
      <c r="AW120" s="48"/>
      <c r="AX120" s="10" t="str">
        <f t="shared" si="35"/>
        <v>SRI LANKA</v>
      </c>
      <c r="AY120" s="48"/>
      <c r="AZ120" s="48"/>
      <c r="BA120" s="48"/>
      <c r="BB120" s="48"/>
      <c r="BC120" s="48"/>
      <c r="BD120" s="48"/>
      <c r="BE120" s="48"/>
      <c r="CQ120" s="67"/>
    </row>
    <row r="121" spans="2:95">
      <c r="B121" s="47"/>
      <c r="C121" s="47"/>
      <c r="D121" s="47"/>
      <c r="E121" s="47"/>
      <c r="F121" s="47"/>
      <c r="G121" s="47"/>
      <c r="H121" s="47"/>
      <c r="K121" s="47"/>
      <c r="O121" s="47"/>
      <c r="R121" s="47"/>
      <c r="U121" s="47"/>
      <c r="AU121" s="10" t="str">
        <f t="shared" si="34"/>
        <v>INDONESIA</v>
      </c>
      <c r="AV121" s="48"/>
      <c r="AW121" s="48"/>
      <c r="AX121" s="48"/>
      <c r="AY121" s="48"/>
      <c r="AZ121" s="48"/>
      <c r="BA121" s="48"/>
      <c r="BB121" s="48"/>
      <c r="BC121" s="48"/>
      <c r="BD121" s="48"/>
      <c r="BE121" s="48"/>
    </row>
    <row r="122" spans="2:95" ht="409">
      <c r="B122" s="48" t="s">
        <v>3132</v>
      </c>
      <c r="C122" s="47"/>
      <c r="D122" s="47"/>
      <c r="E122" s="47"/>
      <c r="F122" s="48" t="s">
        <v>3133</v>
      </c>
      <c r="G122" s="48" t="s">
        <v>3134</v>
      </c>
      <c r="H122" s="47"/>
      <c r="I122" s="48" t="s">
        <v>3135</v>
      </c>
      <c r="J122" s="48" t="s">
        <v>3136</v>
      </c>
      <c r="K122" s="47"/>
      <c r="L122" s="48" t="s">
        <v>3137</v>
      </c>
      <c r="M122" s="48" t="s">
        <v>3138</v>
      </c>
      <c r="O122" s="48" t="s">
        <v>3139</v>
      </c>
      <c r="P122" s="47" t="s">
        <v>3140</v>
      </c>
      <c r="R122" s="48" t="s">
        <v>1200</v>
      </c>
      <c r="S122" s="47" t="s">
        <v>2623</v>
      </c>
      <c r="U122" s="48" t="s">
        <v>3141</v>
      </c>
      <c r="V122" s="48" t="s">
        <v>3142</v>
      </c>
      <c r="X122" s="48" t="s">
        <v>3143</v>
      </c>
      <c r="Y122" s="48" t="s">
        <v>3144</v>
      </c>
      <c r="AA122" s="48" t="s">
        <v>3145</v>
      </c>
      <c r="AB122" s="49" t="s">
        <v>3146</v>
      </c>
      <c r="AD122" s="48" t="s">
        <v>3147</v>
      </c>
      <c r="AE122" s="67" t="s">
        <v>3148</v>
      </c>
      <c r="AG122" s="48" t="s">
        <v>3149</v>
      </c>
      <c r="AH122" s="47" t="s">
        <v>3150</v>
      </c>
      <c r="AJ122" s="48" t="s">
        <v>3151</v>
      </c>
      <c r="AK122" s="48" t="s">
        <v>1261</v>
      </c>
      <c r="AM122" s="48" t="s">
        <v>3152</v>
      </c>
      <c r="AN122" s="48" t="s">
        <v>3153</v>
      </c>
      <c r="AP122" s="48" t="s">
        <v>3154</v>
      </c>
      <c r="AQ122" s="48" t="s">
        <v>891</v>
      </c>
      <c r="AS122" s="48" t="s">
        <v>3155</v>
      </c>
      <c r="AT122" s="48" t="s">
        <v>1307</v>
      </c>
      <c r="AU122" s="10" t="str">
        <f t="shared" si="34"/>
        <v>INDONESIA</v>
      </c>
      <c r="AV122" s="48" t="s">
        <v>3156</v>
      </c>
      <c r="AW122" s="48" t="s">
        <v>3157</v>
      </c>
      <c r="AY122" s="48" t="s">
        <v>3158</v>
      </c>
      <c r="AZ122" s="47" t="s">
        <v>770</v>
      </c>
      <c r="BA122" s="48"/>
      <c r="BB122" s="48" t="s">
        <v>3159</v>
      </c>
      <c r="BC122" s="47" t="s">
        <v>1270</v>
      </c>
      <c r="BD122" s="48"/>
      <c r="BE122" s="109" t="s">
        <v>3160</v>
      </c>
      <c r="BF122" s="48" t="s">
        <v>3161</v>
      </c>
      <c r="BG122" s="49" t="s">
        <v>3162</v>
      </c>
      <c r="BH122" s="49" t="s">
        <v>1347</v>
      </c>
      <c r="BI122" s="51" t="s">
        <v>3163</v>
      </c>
      <c r="BJ122" s="66" t="s">
        <v>3164</v>
      </c>
      <c r="BK122" s="31" t="s">
        <v>3165</v>
      </c>
      <c r="BL122" s="49" t="s">
        <v>3166</v>
      </c>
      <c r="BM122" s="55"/>
      <c r="BN122" s="55"/>
      <c r="BO122" s="56" t="s">
        <v>3167</v>
      </c>
      <c r="BP122" s="65" t="s">
        <v>3168</v>
      </c>
      <c r="BQ122" s="193" t="s">
        <v>3169</v>
      </c>
      <c r="BR122" s="194" t="s">
        <v>3170</v>
      </c>
      <c r="BS122" s="49" t="s">
        <v>3171</v>
      </c>
      <c r="BT122" s="59" t="s">
        <v>3172</v>
      </c>
      <c r="BU122" s="55"/>
      <c r="BV122" s="55"/>
      <c r="BW122" s="56" t="s">
        <v>3173</v>
      </c>
      <c r="BX122" s="65" t="s">
        <v>3174</v>
      </c>
      <c r="BY122" s="56"/>
      <c r="BZ122" s="60"/>
      <c r="CA122" s="195" t="s">
        <v>3175</v>
      </c>
      <c r="CB122" s="196" t="s">
        <v>3176</v>
      </c>
      <c r="CC122" s="49" t="s">
        <v>3177</v>
      </c>
      <c r="CD122" s="59" t="s">
        <v>3178</v>
      </c>
      <c r="CE122" s="51" t="s">
        <v>3179</v>
      </c>
      <c r="CF122" s="49" t="s">
        <v>3180</v>
      </c>
      <c r="CG122" s="49" t="s">
        <v>3181</v>
      </c>
      <c r="CH122" s="49" t="s">
        <v>3182</v>
      </c>
      <c r="CI122" s="193" t="s">
        <v>3183</v>
      </c>
      <c r="CJ122" s="194" t="s">
        <v>3184</v>
      </c>
      <c r="CK122" s="65" t="s">
        <v>3185</v>
      </c>
      <c r="CL122" s="84" t="s">
        <v>1074</v>
      </c>
      <c r="CM122" s="87" t="s">
        <v>1090</v>
      </c>
      <c r="CN122" s="85"/>
      <c r="CO122" s="51" t="s">
        <v>3186</v>
      </c>
      <c r="CP122" s="51" t="s">
        <v>3187</v>
      </c>
    </row>
    <row r="123" spans="2:95">
      <c r="B123" s="47"/>
      <c r="C123" s="47"/>
      <c r="D123" s="47"/>
      <c r="E123" s="47"/>
      <c r="F123" s="47"/>
      <c r="G123" s="47"/>
      <c r="H123" s="47"/>
      <c r="K123" s="47"/>
      <c r="O123" s="47"/>
      <c r="R123" s="47"/>
      <c r="U123" s="47"/>
      <c r="AV123" s="48"/>
      <c r="AW123" s="48"/>
      <c r="AX123" s="48"/>
      <c r="AY123" s="48"/>
      <c r="BA123" s="48"/>
      <c r="BB123" s="48"/>
      <c r="BC123" s="48"/>
      <c r="BD123" s="48"/>
      <c r="BE123" s="48"/>
    </row>
    <row r="124" spans="2:95">
      <c r="B124" s="47"/>
      <c r="C124" s="47"/>
      <c r="D124" s="47"/>
      <c r="E124" s="47"/>
      <c r="F124" s="47"/>
      <c r="G124" s="47"/>
      <c r="H124" s="47"/>
      <c r="K124" s="47"/>
      <c r="O124" s="47"/>
      <c r="R124" s="47"/>
      <c r="U124" s="47"/>
      <c r="AV124" s="48"/>
      <c r="AW124" s="48"/>
      <c r="AX124" s="48"/>
      <c r="AY124" s="48"/>
      <c r="AZ124" s="48"/>
      <c r="BA124" s="48"/>
      <c r="BB124" s="48"/>
      <c r="BC124" s="48"/>
      <c r="BD124" s="48"/>
      <c r="BE124" s="48"/>
    </row>
    <row r="125" spans="2:95">
      <c r="B125" s="47"/>
      <c r="C125" s="47"/>
      <c r="D125" s="47"/>
      <c r="E125" s="47"/>
      <c r="F125" s="47"/>
      <c r="G125" s="47"/>
      <c r="H125" s="47"/>
      <c r="K125" s="47"/>
      <c r="O125" s="47"/>
      <c r="R125" s="47"/>
      <c r="U125" s="47"/>
      <c r="AV125" s="48"/>
      <c r="AW125" s="48"/>
      <c r="AX125" s="48"/>
      <c r="AY125" s="48"/>
      <c r="AZ125" s="48"/>
      <c r="BA125" s="48"/>
      <c r="BB125" s="48"/>
      <c r="BC125" s="48"/>
      <c r="BD125" s="48"/>
      <c r="BE125" s="48"/>
    </row>
    <row r="126" spans="2:95">
      <c r="B126" s="47"/>
      <c r="C126" s="47"/>
      <c r="D126" s="47"/>
      <c r="E126" s="47"/>
      <c r="F126" s="47"/>
      <c r="G126" s="47"/>
      <c r="H126" s="47"/>
      <c r="K126" s="47"/>
      <c r="O126" s="47"/>
      <c r="R126" s="47"/>
      <c r="U126" s="47"/>
      <c r="AV126" s="48"/>
      <c r="AW126" s="48"/>
      <c r="AX126" s="48"/>
      <c r="AY126" s="48"/>
      <c r="AZ126" s="48"/>
      <c r="BA126" s="48"/>
      <c r="BB126" s="48"/>
      <c r="BC126" s="48"/>
      <c r="BD126" s="48"/>
      <c r="BE126" s="48"/>
    </row>
    <row r="127" spans="2:95">
      <c r="AD127" s="48"/>
      <c r="AG127" s="48"/>
      <c r="AJ127" s="48"/>
      <c r="AV127" s="48"/>
      <c r="AW127" s="48"/>
      <c r="AX127" s="48"/>
      <c r="AY127" s="48"/>
      <c r="AZ127" s="48"/>
      <c r="BA127" s="48"/>
      <c r="BB127" s="48"/>
      <c r="BC127" s="48"/>
      <c r="BD127" s="48"/>
      <c r="BE127" s="48"/>
    </row>
    <row r="128" spans="2:95">
      <c r="AD128" s="48"/>
      <c r="AG128" s="48"/>
      <c r="AJ128" s="48"/>
      <c r="AV128" s="48"/>
      <c r="AW128" s="48"/>
      <c r="AX128" s="48"/>
      <c r="AY128" s="48"/>
      <c r="AZ128" s="48"/>
      <c r="BA128" s="48"/>
      <c r="BB128" s="48"/>
      <c r="BC128" s="48"/>
      <c r="BD128" s="48"/>
      <c r="BE128" s="48"/>
    </row>
    <row r="129" spans="30:36">
      <c r="AD129" s="48"/>
      <c r="AG129" s="48"/>
      <c r="AJ129" s="48"/>
    </row>
    <row r="130" spans="30:36">
      <c r="AD130" s="48"/>
      <c r="AG130" s="48"/>
      <c r="AJ130" s="48"/>
    </row>
    <row r="131" spans="30:36">
      <c r="AD131" s="48"/>
      <c r="AG131" s="48"/>
      <c r="AJ131" s="48"/>
    </row>
    <row r="141" spans="30:36" ht="45" customHeight="1"/>
    <row r="194" ht="15" customHeight="1"/>
  </sheetData>
  <hyperlinks>
    <hyperlink ref="O119" r:id="rId1" display="http://www.nichiyaku.or.jp/e/data/annual_report2012e.pdf"/>
    <hyperlink ref="AE94" r:id="rId2" display="http://www.unfpa.org/sowmy/resources/docs/country_info/profile/en_Cambodia_SoWMy_Profile.pdf"/>
    <hyperlink ref="AZ63" r:id="rId3" display="http://www.unfpa.org/sowmy/resources/docs/background_papers/01_ArulkumaranS_SriLankaServices.PDF"/>
    <hyperlink ref="CN79" r:id="rId4"/>
    <hyperlink ref="BX76" r:id="rId5"/>
    <hyperlink ref="CL61" r:id="rId6"/>
    <hyperlink ref="CL79" r:id="rId7"/>
    <hyperlink ref="CL56" r:id="rId8"/>
    <hyperlink ref="BX5" r:id="rId9"/>
    <hyperlink ref="BX6" r:id="rId10" display="http://new.paho.org/mex/index2.php?option=com_docman&amp;task=doc_view&amp;gid=687&amp;Itemid=329; Formación, empleo y regulación de los recursos humanos para la salud._x000d_Bases para su planeación estratégica, 2010."/>
    <hyperlink ref="BX55" r:id="rId11"/>
    <hyperlink ref="CN51" r:id="rId12"/>
    <hyperlink ref="BX10" r:id="rId13" display="http://portal.salud.gob.mx/sites/salud/descargas/pdf/plan_sectorial_salud.pdf"/>
    <hyperlink ref="BX51" r:id="rId14"/>
    <hyperlink ref="BP58" r:id="rId15"/>
    <hyperlink ref="CN5" r:id="rId16"/>
    <hyperlink ref="BP4" r:id="rId17"/>
    <hyperlink ref="CN4" display="http://www.msssi.gob.es/organizacion/sns/planCalidadSNS/rrhh_pnc00.htm#o1; Plan de Calidad del Sistema Nacional de Salud 2010 (Ministerio de Sanidad, Política Social e Igualdad); European Observatory on health systems. Health Systems in Transition- HIT. S"/>
    <hyperlink ref="CN112" r:id="rId18"/>
    <hyperlink ref="BP5" r:id="rId19" location="top" display="www.hscic.gov.ukhttp://www.hscic.gov.uk/searchcatalogue?productid=11215&amp;topics=1%2fWorkforce%2fStaff+numbers&amp;sort=Relevance&amp;size=10&amp;page=1#top"/>
    <hyperlink ref="BP6" r:id="rId20" location="top"/>
    <hyperlink ref="BP7" r:id="rId21"/>
    <hyperlink ref="BP8" r:id="rId22" display="http://www.electronicstaffrecord.nhs.uk/"/>
    <hyperlink ref="BX106" r:id="rId23"/>
    <hyperlink ref="CN15" r:id="rId24" display="http://www.fpfe.org/la-migracion-de-trabajadores-sanitarios-deja-sin-atencion-a-muchas-comunidades/_x000a_"/>
    <hyperlink ref="BX15" r:id="rId25"/>
    <hyperlink ref="BZ115" r:id="rId26"/>
    <hyperlink ref="BZ109" r:id="rId27"/>
    <hyperlink ref="BH79" r:id="rId28" display="http://www.health.gov.au/"/>
    <hyperlink ref="BH88" r:id="rId29" display="http://www.health.gov.au/"/>
    <hyperlink ref="BH97" r:id="rId30" display="http://www.health.gov.au/"/>
    <hyperlink ref="BH106" r:id="rId31" display="http://www.health.gov.au/"/>
    <hyperlink ref="BH115" r:id="rId32" display="http://www.health.gov.au/"/>
    <hyperlink ref="BH118" r:id="rId33" display="http://www.health.gov.au/internet/main/publishing.nsf/Content/work-nras"/>
    <hyperlink ref="BH109" r:id="rId34" display="http://www.health.gov.au/internet/main/publishing.nsf/Content/work-nras"/>
    <hyperlink ref="BH100" r:id="rId35" display="http://www.health.gov.au/internet/main/publishing.nsf/Content/work-nras"/>
    <hyperlink ref="BH91" r:id="rId36" display="http://www.health.gov.au/internet/main/publishing.nsf/Content/work-nras"/>
    <hyperlink ref="BH82" r:id="rId37"/>
    <hyperlink ref="BJ76" r:id="rId38"/>
    <hyperlink ref="BJ77" r:id="rId39"/>
    <hyperlink ref="BJ79" r:id="rId40"/>
    <hyperlink ref="BJ85" r:id="rId41"/>
    <hyperlink ref="BJ86" r:id="rId42"/>
    <hyperlink ref="BJ94" r:id="rId43"/>
    <hyperlink ref="BJ95" r:id="rId44"/>
    <hyperlink ref="BJ103" r:id="rId45"/>
    <hyperlink ref="BJ104" r:id="rId46"/>
    <hyperlink ref="BJ112" r:id="rId47"/>
    <hyperlink ref="BJ113" r:id="rId48"/>
    <hyperlink ref="BJ88" r:id="rId49"/>
    <hyperlink ref="BJ115" r:id="rId50"/>
    <hyperlink ref="BJ82" r:id="rId51"/>
    <hyperlink ref="BJ106" r:id="rId52"/>
    <hyperlink ref="BJ97" r:id="rId53"/>
    <hyperlink ref="BJ14" r:id="rId54"/>
    <hyperlink ref="BJ10" r:id="rId55"/>
    <hyperlink ref="BL5" r:id="rId56"/>
    <hyperlink ref="BJ122" r:id="rId57"/>
    <hyperlink ref="BL112" r:id="rId58" display="http://www.ecured.cu/index.php/Junta_de_Acreditaci%C3%B3n_Nacional_de_la_Rep%C3%BAblica_de_Cuba"/>
    <hyperlink ref="BL103" r:id="rId59" display="http://www.ecured.cu/index.php/Junta_de_Acreditaci%C3%B3n_Nacional_de_la_Rep%C3%BAblica_de_Cuba"/>
    <hyperlink ref="BL79" r:id="rId60" display="http://legislacion.sld.cu/"/>
    <hyperlink ref="BL88" r:id="rId61" display="http://legislacion.sld.cu/"/>
    <hyperlink ref="BL106" r:id="rId62" display="http://legislacion.sld.cu/"/>
    <hyperlink ref="BL115" r:id="rId63" display="http://legislacion.sld.cu/"/>
    <hyperlink ref="BL6" r:id="rId64" display="http://files.sld.cu/sida/files/2012/01/programa-medico-y-enfermera-2011-vigente.pdf"/>
    <hyperlink ref="CF116" r:id="rId65"/>
    <hyperlink ref="CF2" r:id="rId66"/>
    <hyperlink ref="CP22" r:id="rId67" display="http://stats.oecd.org/Index.aspx"/>
    <hyperlink ref="CP31" r:id="rId68" display="http://stats.oecd.org/Index.aspx"/>
    <hyperlink ref="CP52" r:id="rId69" display="http://stats.oecd.org/Index.aspx"/>
    <hyperlink ref="CP5" r:id="rId70"/>
    <hyperlink ref="CO85" r:id="rId71" display="https://www.ncsbn.org/208.htm"/>
    <hyperlink ref="CP91" r:id="rId72"/>
    <hyperlink ref="CP88" r:id="rId73"/>
    <hyperlink ref="CP14" r:id="rId74"/>
    <hyperlink ref="CP8" r:id="rId75"/>
    <hyperlink ref="AK85" r:id="rId76" display="http://nckenya.com/approval-of-training-institutions/"/>
    <hyperlink ref="AK103" r:id="rId77" display="http://www.medicalboard.co.ke/index.php?option=com_content&amp;view=article&amp;id=10&amp;Itemid=10"/>
    <hyperlink ref="AK112" r:id="rId78" display="http://www.capacitykenya.org/wp-content/uploads/2010/03/HRH-Strategic-Plan-Revised-Galleys-13Aug-With-Signatures2.pdf"/>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CODED_DATA</vt:lpstr>
      <vt:lpstr>SOURCE_DATA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Guerra</dc:creator>
  <cp:lastModifiedBy>Jim Campbell</cp:lastModifiedBy>
  <dcterms:created xsi:type="dcterms:W3CDTF">2013-09-25T16:27:59Z</dcterms:created>
  <dcterms:modified xsi:type="dcterms:W3CDTF">2013-09-25T16:39:35Z</dcterms:modified>
</cp:coreProperties>
</file>