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rthu\Desktop\"/>
    </mc:Choice>
  </mc:AlternateContent>
  <xr:revisionPtr revIDLastSave="0" documentId="13_ncr:1_{42AD255B-C217-495C-AA74-97A696F34119}" xr6:coauthVersionLast="47" xr6:coauthVersionMax="47" xr10:uidLastSave="{00000000-0000-0000-0000-000000000000}"/>
  <bookViews>
    <workbookView xWindow="28680" yWindow="-120" windowWidth="29040" windowHeight="15720" tabRatio="666" xr2:uid="{00000000-000D-0000-FFFF-FFFF00000000}"/>
  </bookViews>
  <sheets>
    <sheet name="Banca" sheetId="6" r:id="rId1"/>
    <sheet name="Julho" sheetId="3" r:id="rId2"/>
    <sheet name="Agosto" sheetId="4" r:id="rId3"/>
    <sheet name="Setembro" sheetId="5" r:id="rId4"/>
    <sheet name="Outubro" sheetId="10" r:id="rId5"/>
    <sheet name="Novembro" sheetId="11" r:id="rId6"/>
    <sheet name="Dezembro" sheetId="13" r:id="rId7"/>
  </sheets>
  <definedNames>
    <definedName name="_xlnm._FilterDatabase" localSheetId="2" hidden="1">Agosto!$B$1:$K$355</definedName>
    <definedName name="_xlnm._FilterDatabase" localSheetId="6" hidden="1">Dezembro!$B$1:$P$31</definedName>
    <definedName name="_xlnm._FilterDatabase" localSheetId="1" hidden="1">Julho!$B$1:$N$117</definedName>
    <definedName name="_xlnm._FilterDatabase" localSheetId="5" hidden="1">Novembro!$B$1:$P$31</definedName>
    <definedName name="_xlnm._FilterDatabase" localSheetId="4" hidden="1">Outubro!$B$1:$P$31</definedName>
    <definedName name="_xlnm._FilterDatabase" localSheetId="3" hidden="1">Setembro!$B$1:$P$31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0" i="10" l="1"/>
  <c r="E3" i="6"/>
  <c r="E8" i="6"/>
  <c r="E4" i="6"/>
  <c r="K4" i="6"/>
  <c r="J4" i="6"/>
  <c r="K3" i="6"/>
  <c r="J3" i="6"/>
  <c r="L376" i="13"/>
  <c r="L374" i="13"/>
  <c r="L372" i="13"/>
  <c r="L370" i="13"/>
  <c r="L368" i="13"/>
  <c r="L366" i="13"/>
  <c r="L364" i="13"/>
  <c r="L362" i="13"/>
  <c r="L360" i="13"/>
  <c r="L358" i="13"/>
  <c r="L356" i="13"/>
  <c r="L354" i="13"/>
  <c r="L352" i="13"/>
  <c r="L350" i="13"/>
  <c r="L348" i="13"/>
  <c r="L346" i="13"/>
  <c r="L344" i="13"/>
  <c r="L342" i="13"/>
  <c r="L340" i="13"/>
  <c r="L338" i="13"/>
  <c r="L336" i="13"/>
  <c r="L334" i="13"/>
  <c r="L332" i="13"/>
  <c r="L330" i="13"/>
  <c r="L328" i="13"/>
  <c r="L326" i="13"/>
  <c r="L324" i="13"/>
  <c r="L322" i="13"/>
  <c r="L320" i="13"/>
  <c r="L318" i="13"/>
  <c r="L316" i="13"/>
  <c r="L314" i="13"/>
  <c r="L312" i="13"/>
  <c r="L310" i="13"/>
  <c r="L308" i="13"/>
  <c r="L306" i="13"/>
  <c r="L304" i="13"/>
  <c r="L302" i="13"/>
  <c r="L300" i="13"/>
  <c r="L298" i="13"/>
  <c r="L296" i="13"/>
  <c r="L294" i="13"/>
  <c r="L292" i="13"/>
  <c r="L290" i="13"/>
  <c r="L288" i="13"/>
  <c r="L286" i="13"/>
  <c r="L284" i="13"/>
  <c r="L282" i="13"/>
  <c r="L280" i="13"/>
  <c r="L278" i="13"/>
  <c r="L276" i="13"/>
  <c r="L274" i="13"/>
  <c r="L272" i="13"/>
  <c r="L270" i="13"/>
  <c r="L268" i="13"/>
  <c r="L266" i="13"/>
  <c r="L264" i="13"/>
  <c r="L262" i="13"/>
  <c r="L260" i="13"/>
  <c r="L258" i="13"/>
  <c r="L256" i="13"/>
  <c r="L254" i="13"/>
  <c r="L252" i="13"/>
  <c r="L250" i="13"/>
  <c r="L248" i="13"/>
  <c r="L246" i="13"/>
  <c r="L244" i="13"/>
  <c r="L242" i="13"/>
  <c r="L240" i="13"/>
  <c r="L238" i="13"/>
  <c r="L236" i="13"/>
  <c r="L234" i="13"/>
  <c r="L232" i="13"/>
  <c r="L230" i="13"/>
  <c r="L228" i="13"/>
  <c r="L226" i="13"/>
  <c r="L224" i="13"/>
  <c r="L222" i="13"/>
  <c r="L220" i="13"/>
  <c r="L218" i="13"/>
  <c r="L216" i="13"/>
  <c r="L214" i="13"/>
  <c r="L212" i="13"/>
  <c r="L210" i="13"/>
  <c r="L208" i="13"/>
  <c r="L206" i="13"/>
  <c r="L204" i="13"/>
  <c r="L202" i="13"/>
  <c r="L200" i="13"/>
  <c r="L198" i="13"/>
  <c r="L196" i="13"/>
  <c r="L194" i="13"/>
  <c r="L192" i="13"/>
  <c r="L190" i="13"/>
  <c r="L188" i="13"/>
  <c r="L186" i="13"/>
  <c r="L184" i="13"/>
  <c r="L182" i="13"/>
  <c r="L376" i="11"/>
  <c r="L374" i="11"/>
  <c r="L372" i="11"/>
  <c r="L370" i="11"/>
  <c r="L368" i="11"/>
  <c r="L366" i="11"/>
  <c r="L364" i="11"/>
  <c r="L362" i="11"/>
  <c r="L360" i="11"/>
  <c r="L358" i="11"/>
  <c r="L356" i="11"/>
  <c r="L354" i="11"/>
  <c r="L352" i="11"/>
  <c r="L350" i="11"/>
  <c r="L348" i="11"/>
  <c r="L346" i="11"/>
  <c r="L344" i="11"/>
  <c r="L342" i="11"/>
  <c r="L340" i="11"/>
  <c r="L338" i="11"/>
  <c r="L336" i="11"/>
  <c r="L334" i="11"/>
  <c r="L332" i="11"/>
  <c r="L330" i="11"/>
  <c r="L328" i="11"/>
  <c r="L326" i="11"/>
  <c r="L324" i="11"/>
  <c r="L322" i="11"/>
  <c r="L320" i="11"/>
  <c r="L318" i="11"/>
  <c r="L316" i="11"/>
  <c r="L314" i="11"/>
  <c r="L312" i="11"/>
  <c r="L310" i="11"/>
  <c r="L308" i="11"/>
  <c r="L306" i="11"/>
  <c r="L304" i="11"/>
  <c r="L302" i="11"/>
  <c r="L300" i="11"/>
  <c r="L298" i="11"/>
  <c r="L296" i="11"/>
  <c r="L294" i="11"/>
  <c r="L292" i="11"/>
  <c r="L290" i="11"/>
  <c r="L288" i="11"/>
  <c r="L286" i="11"/>
  <c r="L284" i="11"/>
  <c r="L282" i="11"/>
  <c r="L280" i="11"/>
  <c r="L278" i="11"/>
  <c r="L276" i="11"/>
  <c r="L274" i="11"/>
  <c r="L272" i="11"/>
  <c r="L270" i="11"/>
  <c r="L268" i="11"/>
  <c r="L266" i="11"/>
  <c r="L264" i="11"/>
  <c r="L262" i="11"/>
  <c r="L260" i="11"/>
  <c r="L258" i="11"/>
  <c r="L256" i="11"/>
  <c r="L254" i="11"/>
  <c r="L252" i="11"/>
  <c r="L250" i="11"/>
  <c r="L248" i="11"/>
  <c r="L246" i="11"/>
  <c r="L244" i="11"/>
  <c r="L242" i="11"/>
  <c r="L240" i="11"/>
  <c r="L238" i="11"/>
  <c r="L236" i="11"/>
  <c r="L234" i="11"/>
  <c r="L232" i="11"/>
  <c r="L230" i="11"/>
  <c r="L228" i="11"/>
  <c r="L226" i="11"/>
  <c r="L224" i="11"/>
  <c r="L222" i="11"/>
  <c r="L220" i="11"/>
  <c r="L218" i="11"/>
  <c r="L216" i="11"/>
  <c r="L214" i="11"/>
  <c r="L212" i="11"/>
  <c r="L210" i="11"/>
  <c r="L208" i="11"/>
  <c r="L206" i="11"/>
  <c r="L204" i="11"/>
  <c r="L202" i="11"/>
  <c r="L200" i="11"/>
  <c r="L198" i="11"/>
  <c r="L196" i="11"/>
  <c r="L194" i="11"/>
  <c r="L192" i="11"/>
  <c r="L190" i="11"/>
  <c r="L188" i="11"/>
  <c r="L186" i="11"/>
  <c r="L184" i="11"/>
  <c r="L182" i="11"/>
  <c r="L104" i="10"/>
  <c r="L94" i="10"/>
  <c r="L38" i="10"/>
  <c r="L12" i="10"/>
  <c r="L14" i="10"/>
  <c r="L16" i="10"/>
  <c r="L18" i="10"/>
  <c r="L20" i="10"/>
  <c r="L30" i="10"/>
  <c r="L52" i="10"/>
  <c r="L54" i="10"/>
  <c r="L58" i="10"/>
  <c r="L60" i="10"/>
  <c r="L68" i="10"/>
  <c r="L70" i="10"/>
  <c r="L76" i="10"/>
  <c r="L82" i="10"/>
  <c r="L84" i="10"/>
  <c r="L86" i="10"/>
  <c r="L88" i="10"/>
  <c r="L90" i="10"/>
  <c r="L96" i="10"/>
  <c r="L98" i="10"/>
  <c r="L102" i="10"/>
  <c r="L106" i="10"/>
  <c r="L110" i="10"/>
  <c r="L112" i="10"/>
  <c r="L114" i="10"/>
  <c r="L116" i="10"/>
  <c r="L128" i="10"/>
  <c r="L130" i="10"/>
  <c r="L134" i="10"/>
  <c r="L136" i="10"/>
  <c r="L138" i="10"/>
  <c r="L140" i="10"/>
  <c r="L156" i="10"/>
  <c r="L160" i="10"/>
  <c r="L162" i="10"/>
  <c r="L166" i="10"/>
  <c r="L170" i="10"/>
  <c r="L172" i="10"/>
  <c r="L180" i="10"/>
  <c r="L178" i="10"/>
  <c r="L182" i="10"/>
  <c r="L184" i="10"/>
  <c r="L186" i="10"/>
  <c r="L192" i="10"/>
  <c r="L194" i="10"/>
  <c r="L200" i="10"/>
  <c r="L202" i="10"/>
  <c r="L204" i="10"/>
  <c r="L210" i="10"/>
  <c r="L212" i="10"/>
  <c r="L214" i="10"/>
  <c r="L220" i="10"/>
  <c r="L224" i="10"/>
  <c r="L226" i="10"/>
  <c r="L228" i="10"/>
  <c r="L230" i="10"/>
  <c r="L234" i="10"/>
  <c r="L236" i="10"/>
  <c r="L242" i="10"/>
  <c r="L244" i="10"/>
  <c r="L248" i="10"/>
  <c r="L250" i="10"/>
  <c r="L252" i="10"/>
  <c r="L254" i="10"/>
  <c r="L256" i="10"/>
  <c r="L258" i="10"/>
  <c r="L262" i="10"/>
  <c r="L264" i="10"/>
  <c r="L266" i="10"/>
  <c r="L268" i="10"/>
  <c r="L270" i="10"/>
  <c r="L272" i="10"/>
  <c r="L274" i="10"/>
  <c r="L276" i="10"/>
  <c r="L278" i="10"/>
  <c r="L280" i="10"/>
  <c r="L282" i="10"/>
  <c r="L284" i="10"/>
  <c r="L286" i="10"/>
  <c r="L288" i="10"/>
  <c r="L290" i="10"/>
  <c r="L292" i="10"/>
  <c r="L294" i="10"/>
  <c r="L296" i="10"/>
  <c r="L298" i="10"/>
  <c r="L300" i="10"/>
  <c r="L302" i="10"/>
  <c r="L304" i="10"/>
  <c r="L306" i="10"/>
  <c r="L308" i="10"/>
  <c r="L310" i="10"/>
  <c r="L312" i="10"/>
  <c r="L314" i="10"/>
  <c r="L316" i="10"/>
  <c r="L318" i="10"/>
  <c r="L320" i="10"/>
  <c r="L322" i="10"/>
  <c r="L324" i="10"/>
  <c r="L326" i="10"/>
  <c r="L328" i="10"/>
  <c r="L330" i="10"/>
  <c r="L332" i="10"/>
  <c r="L334" i="10"/>
  <c r="L336" i="10"/>
  <c r="L338" i="10"/>
  <c r="L340" i="10"/>
  <c r="L342" i="10"/>
  <c r="L344" i="10"/>
  <c r="L346" i="10"/>
  <c r="L348" i="10"/>
  <c r="L350" i="10"/>
  <c r="L352" i="10"/>
  <c r="L354" i="10"/>
  <c r="L356" i="10"/>
  <c r="L358" i="10"/>
  <c r="L360" i="10"/>
  <c r="L362" i="10"/>
  <c r="L364" i="10"/>
  <c r="L366" i="10"/>
  <c r="L368" i="10"/>
  <c r="L370" i="10"/>
  <c r="L372" i="10"/>
  <c r="L374" i="10"/>
  <c r="L376" i="10"/>
  <c r="L2" i="10"/>
  <c r="I3" i="6"/>
  <c r="H3" i="6"/>
  <c r="F21" i="6"/>
  <c r="L330" i="5"/>
  <c r="L332" i="5"/>
  <c r="L324" i="5"/>
  <c r="E17" i="6" l="1"/>
  <c r="I4" i="6"/>
  <c r="L288" i="5"/>
  <c r="L294" i="5"/>
  <c r="L302" i="5"/>
  <c r="L304" i="5"/>
  <c r="L310" i="5"/>
  <c r="L314" i="5"/>
  <c r="L322" i="5"/>
  <c r="L326" i="5"/>
  <c r="L328" i="5"/>
  <c r="L334" i="5"/>
  <c r="L336" i="5"/>
  <c r="L342" i="5"/>
  <c r="L344" i="5"/>
  <c r="L346" i="5"/>
  <c r="L350" i="5"/>
  <c r="L352" i="5"/>
  <c r="L354" i="5"/>
  <c r="L356" i="5"/>
  <c r="L360" i="5"/>
  <c r="L228" i="5"/>
  <c r="L230" i="5"/>
  <c r="L202" i="5" l="1"/>
  <c r="L176" i="5"/>
  <c r="L182" i="5"/>
  <c r="L184" i="5"/>
  <c r="L196" i="5"/>
  <c r="L210" i="5"/>
  <c r="L216" i="5"/>
  <c r="L222" i="5"/>
  <c r="L232" i="5"/>
  <c r="L234" i="5"/>
  <c r="L238" i="5"/>
  <c r="L240" i="5"/>
  <c r="L242" i="5"/>
  <c r="L254" i="5"/>
  <c r="L256" i="5"/>
  <c r="L258" i="5"/>
  <c r="L260" i="5"/>
  <c r="L266" i="5"/>
  <c r="L268" i="5"/>
  <c r="L284" i="5"/>
  <c r="L136" i="5"/>
  <c r="L134" i="5"/>
  <c r="L138" i="5"/>
  <c r="L140" i="5"/>
  <c r="L148" i="5"/>
  <c r="L152" i="5"/>
  <c r="L156" i="5"/>
  <c r="L158" i="5"/>
  <c r="L160" i="5"/>
  <c r="L114" i="5" l="1"/>
  <c r="L116" i="5"/>
  <c r="L118" i="5"/>
  <c r="L120" i="5"/>
  <c r="L122" i="5"/>
  <c r="L124" i="5"/>
  <c r="L126" i="5"/>
  <c r="L128" i="5"/>
  <c r="L84" i="5" l="1"/>
  <c r="C64" i="5" l="1"/>
  <c r="C52" i="5"/>
  <c r="C56" i="5"/>
  <c r="C58" i="5"/>
  <c r="G4" i="6"/>
  <c r="F4" i="6"/>
  <c r="G3" i="6"/>
  <c r="F3" i="6"/>
  <c r="L40" i="5"/>
  <c r="L46" i="5"/>
  <c r="L48" i="5"/>
  <c r="L50" i="5"/>
  <c r="L52" i="5"/>
  <c r="L54" i="5"/>
  <c r="L56" i="5"/>
  <c r="L58" i="5"/>
  <c r="L60" i="5"/>
  <c r="L62" i="5"/>
  <c r="L64" i="5"/>
  <c r="L70" i="5"/>
  <c r="L74" i="5"/>
  <c r="L78" i="5"/>
  <c r="L82" i="5"/>
  <c r="L90" i="5"/>
  <c r="L96" i="5"/>
  <c r="L104" i="5"/>
  <c r="L106" i="5"/>
  <c r="L108" i="5"/>
  <c r="L112" i="5"/>
  <c r="L28" i="5"/>
  <c r="L24" i="5"/>
  <c r="L22" i="5"/>
  <c r="L18" i="5"/>
  <c r="L16" i="5"/>
  <c r="L14" i="5"/>
  <c r="L4" i="5"/>
  <c r="L2" i="5"/>
  <c r="C2" i="5"/>
  <c r="J352" i="4"/>
  <c r="C352" i="4"/>
  <c r="J350" i="4"/>
  <c r="C350" i="4"/>
  <c r="J346" i="4"/>
  <c r="C346" i="4"/>
  <c r="J334" i="4"/>
  <c r="J330" i="4"/>
  <c r="C330" i="4"/>
  <c r="J328" i="4"/>
  <c r="J326" i="4"/>
  <c r="C326" i="4"/>
  <c r="J324" i="4"/>
  <c r="C324" i="4"/>
  <c r="J318" i="4"/>
  <c r="C318" i="4"/>
  <c r="J316" i="4"/>
  <c r="C316" i="4"/>
  <c r="J314" i="4"/>
  <c r="C314" i="4"/>
  <c r="J308" i="4"/>
  <c r="C308" i="4"/>
  <c r="J302" i="4"/>
  <c r="J288" i="4"/>
  <c r="C288" i="4"/>
  <c r="C286" i="4"/>
  <c r="J282" i="4"/>
  <c r="J280" i="4"/>
  <c r="C280" i="4"/>
  <c r="J272" i="4"/>
  <c r="J270" i="4"/>
  <c r="J268" i="4"/>
  <c r="J266" i="4"/>
  <c r="J260" i="4"/>
  <c r="C260" i="4"/>
  <c r="J258" i="4"/>
  <c r="J256" i="4"/>
  <c r="J254" i="4"/>
  <c r="J250" i="4"/>
  <c r="J246" i="4"/>
  <c r="J244" i="4"/>
  <c r="C244" i="4"/>
  <c r="J240" i="4"/>
  <c r="C240" i="4"/>
  <c r="J238" i="4"/>
  <c r="J236" i="4"/>
  <c r="C236" i="4"/>
  <c r="J232" i="4"/>
  <c r="C232" i="4"/>
  <c r="J230" i="4"/>
  <c r="C230" i="4"/>
  <c r="J228" i="4"/>
  <c r="C228" i="4"/>
  <c r="J226" i="4"/>
  <c r="C226" i="4"/>
  <c r="J224" i="4"/>
  <c r="C224" i="4"/>
  <c r="J222" i="4"/>
  <c r="C222" i="4"/>
  <c r="J220" i="4"/>
  <c r="C220" i="4"/>
  <c r="J218" i="4"/>
  <c r="C218" i="4"/>
  <c r="J216" i="4"/>
  <c r="C216" i="4"/>
  <c r="C210" i="4"/>
  <c r="J208" i="4"/>
  <c r="J206" i="4"/>
  <c r="C206" i="4"/>
  <c r="J202" i="4"/>
  <c r="C202" i="4"/>
  <c r="C200" i="4"/>
  <c r="J174" i="4"/>
  <c r="C172" i="4"/>
  <c r="J168" i="4"/>
  <c r="C168" i="4"/>
  <c r="J162" i="4"/>
  <c r="C162" i="4"/>
  <c r="J146" i="4"/>
  <c r="C142" i="4"/>
  <c r="J140" i="4"/>
  <c r="C140" i="4"/>
  <c r="J138" i="4"/>
  <c r="C138" i="4"/>
  <c r="J132" i="4"/>
  <c r="J128" i="4"/>
  <c r="J126" i="4"/>
  <c r="J124" i="4"/>
  <c r="C124" i="4"/>
  <c r="J122" i="4"/>
  <c r="C122" i="4"/>
  <c r="G120" i="4"/>
  <c r="J112" i="4"/>
  <c r="C112" i="4"/>
  <c r="J108" i="4"/>
  <c r="C108" i="4"/>
  <c r="J106" i="4"/>
  <c r="J104" i="4"/>
  <c r="C104" i="4"/>
  <c r="J102" i="4"/>
  <c r="C102" i="4"/>
  <c r="J100" i="4"/>
  <c r="C100" i="4"/>
  <c r="J96" i="4"/>
  <c r="J92" i="4"/>
  <c r="J88" i="4"/>
  <c r="C88" i="4"/>
  <c r="J86" i="4"/>
  <c r="J84" i="4"/>
  <c r="C84" i="4"/>
  <c r="J82" i="4"/>
  <c r="C82" i="4"/>
  <c r="J80" i="4"/>
  <c r="J78" i="4"/>
  <c r="J76" i="4"/>
  <c r="C76" i="4"/>
  <c r="G70" i="4"/>
  <c r="J68" i="4"/>
  <c r="J66" i="4"/>
  <c r="C66" i="4"/>
  <c r="G60" i="4"/>
  <c r="J60" i="4" s="1"/>
  <c r="J58" i="4"/>
  <c r="J54" i="4"/>
  <c r="C54" i="4"/>
  <c r="J52" i="4"/>
  <c r="C52" i="4"/>
  <c r="J50" i="4"/>
  <c r="J48" i="4"/>
  <c r="C48" i="4"/>
  <c r="J42" i="4"/>
  <c r="C38" i="4"/>
  <c r="C32" i="4"/>
  <c r="C30" i="4"/>
  <c r="J28" i="4"/>
  <c r="C28" i="4"/>
  <c r="J26" i="4"/>
  <c r="C26" i="4"/>
  <c r="J24" i="4"/>
  <c r="C24" i="4"/>
  <c r="J22" i="4"/>
  <c r="C22" i="4"/>
  <c r="J18" i="4"/>
  <c r="J16" i="4"/>
  <c r="J14" i="4"/>
  <c r="C14" i="4"/>
  <c r="J6" i="4"/>
  <c r="C6" i="4"/>
  <c r="J4" i="4"/>
  <c r="C4" i="4"/>
  <c r="J2" i="4"/>
  <c r="C2" i="4"/>
  <c r="J116" i="3"/>
  <c r="C116" i="3"/>
  <c r="J114" i="3"/>
  <c r="J112" i="3"/>
  <c r="J110" i="3"/>
  <c r="C110" i="3"/>
  <c r="J108" i="3"/>
  <c r="C108" i="3"/>
  <c r="J106" i="3"/>
  <c r="C106" i="3"/>
  <c r="J100" i="3"/>
  <c r="C100" i="3"/>
  <c r="J96" i="3"/>
  <c r="J94" i="3"/>
  <c r="C94" i="3"/>
  <c r="J92" i="3"/>
  <c r="C92" i="3"/>
  <c r="J86" i="3"/>
  <c r="C86" i="3"/>
  <c r="J80" i="3"/>
  <c r="C80" i="3"/>
  <c r="J78" i="3"/>
  <c r="J76" i="3"/>
  <c r="C76" i="3"/>
  <c r="J72" i="3"/>
  <c r="C72" i="3"/>
  <c r="J66" i="3"/>
  <c r="C66" i="3"/>
  <c r="J62" i="3"/>
  <c r="J60" i="3"/>
  <c r="C60" i="3"/>
  <c r="J56" i="3"/>
  <c r="C56" i="3"/>
  <c r="J54" i="3"/>
  <c r="C54" i="3"/>
  <c r="J52" i="3"/>
  <c r="J48" i="3"/>
  <c r="C48" i="3"/>
  <c r="J42" i="3"/>
  <c r="J34" i="3"/>
  <c r="C34" i="3"/>
  <c r="J32" i="3"/>
  <c r="C32" i="3"/>
  <c r="J24" i="3"/>
  <c r="C24" i="3"/>
  <c r="J20" i="3"/>
  <c r="C20" i="3"/>
  <c r="J18" i="3"/>
  <c r="J16" i="3"/>
  <c r="J14" i="3"/>
  <c r="J12" i="3"/>
  <c r="J10" i="3"/>
  <c r="C10" i="3"/>
  <c r="J2" i="3"/>
  <c r="C2" i="3"/>
  <c r="F20" i="6" l="1"/>
  <c r="F19" i="6"/>
  <c r="H4" i="6"/>
  <c r="E18" i="6" l="1"/>
  <c r="E21" i="6" s="1"/>
  <c r="E20" i="6" l="1"/>
  <c r="E19" i="6"/>
</calcChain>
</file>

<file path=xl/sharedStrings.xml><?xml version="1.0" encoding="utf-8"?>
<sst xmlns="http://schemas.openxmlformats.org/spreadsheetml/2006/main" count="1656" uniqueCount="723">
  <si>
    <t>gol</t>
  </si>
  <si>
    <t>cartao</t>
  </si>
  <si>
    <t>escanteio</t>
  </si>
  <si>
    <t>Aposta</t>
  </si>
  <si>
    <t>Jogos</t>
  </si>
  <si>
    <t>Cruzeiro</t>
  </si>
  <si>
    <t>Botafogo</t>
  </si>
  <si>
    <t>Flamengo</t>
  </si>
  <si>
    <t>Palmeiras</t>
  </si>
  <si>
    <t>Fortaleza</t>
  </si>
  <si>
    <t>Bragantino</t>
  </si>
  <si>
    <t>Juventude</t>
  </si>
  <si>
    <t>Internacional</t>
  </si>
  <si>
    <t>Corinthians</t>
  </si>
  <si>
    <t>Fluminense</t>
  </si>
  <si>
    <t>Vitória</t>
  </si>
  <si>
    <t>Mirassol</t>
  </si>
  <si>
    <t>Paysandu</t>
  </si>
  <si>
    <t>Amazonas</t>
  </si>
  <si>
    <t>Brusque</t>
  </si>
  <si>
    <t>Guarani</t>
  </si>
  <si>
    <t>Resultado</t>
  </si>
  <si>
    <t>Dia</t>
  </si>
  <si>
    <t>ODD</t>
  </si>
  <si>
    <t>+5</t>
  </si>
  <si>
    <t>Slask Wroclaw</t>
  </si>
  <si>
    <t>+4</t>
  </si>
  <si>
    <t>Número</t>
  </si>
  <si>
    <t>Perda</t>
  </si>
  <si>
    <t>Vitoria</t>
  </si>
  <si>
    <t>KPV</t>
  </si>
  <si>
    <t>JJK</t>
  </si>
  <si>
    <t>Race 9 Casa</t>
  </si>
  <si>
    <t>Magallanes</t>
  </si>
  <si>
    <t>La Serena</t>
  </si>
  <si>
    <t>Race 5 Casa</t>
  </si>
  <si>
    <t>CF Montreal</t>
  </si>
  <si>
    <t>Toronto</t>
  </si>
  <si>
    <t>asiático +5,5</t>
  </si>
  <si>
    <t>Race 7 Casa</t>
  </si>
  <si>
    <t>Shenzhen</t>
  </si>
  <si>
    <t>Changchun</t>
  </si>
  <si>
    <t>1°T. asiático +2.5</t>
  </si>
  <si>
    <t>+6</t>
  </si>
  <si>
    <t>Vasco Gama</t>
  </si>
  <si>
    <t>Athletico Paranaense</t>
  </si>
  <si>
    <t>FC Vaduz</t>
  </si>
  <si>
    <t>Stade Nyonnais</t>
  </si>
  <si>
    <t>Encerrado antes</t>
  </si>
  <si>
    <t>Hercílio Luz</t>
  </si>
  <si>
    <t>Cianorte</t>
  </si>
  <si>
    <t>1° +2</t>
  </si>
  <si>
    <t>Jacuipense</t>
  </si>
  <si>
    <t>Petrolina</t>
  </si>
  <si>
    <t>1° +5</t>
  </si>
  <si>
    <t>Remo</t>
  </si>
  <si>
    <t>CSA</t>
  </si>
  <si>
    <t>Sport Recife</t>
  </si>
  <si>
    <t>10 Min +0</t>
  </si>
  <si>
    <t>10 Min +1</t>
  </si>
  <si>
    <t>10 Min +2</t>
  </si>
  <si>
    <t>NK Celje</t>
  </si>
  <si>
    <t>Slovan</t>
  </si>
  <si>
    <t>Boca Junior</t>
  </si>
  <si>
    <t xml:space="preserve">Independiente del </t>
  </si>
  <si>
    <t>asiático +4</t>
  </si>
  <si>
    <t>Wisla Cracóvia</t>
  </si>
  <si>
    <t>Rapid Vienna</t>
  </si>
  <si>
    <t>+10,5</t>
  </si>
  <si>
    <t>+11,5</t>
  </si>
  <si>
    <t>Ajax</t>
  </si>
  <si>
    <t>Vojvodina</t>
  </si>
  <si>
    <t>ZrinJski</t>
  </si>
  <si>
    <t>NK Bravo</t>
  </si>
  <si>
    <t>Breidablik</t>
  </si>
  <si>
    <t>KF Drita</t>
  </si>
  <si>
    <t>FC Slovacko</t>
  </si>
  <si>
    <t>Slavia Praga</t>
  </si>
  <si>
    <t>1° +1,5</t>
  </si>
  <si>
    <t>Shenzhen Peng</t>
  </si>
  <si>
    <t>Beijing Guoan</t>
  </si>
  <si>
    <t>1° T. +4,5</t>
  </si>
  <si>
    <t>Dukla Praha</t>
  </si>
  <si>
    <t>Bohemians</t>
  </si>
  <si>
    <t>1° T. asiático +3</t>
  </si>
  <si>
    <t>1° T. +4</t>
  </si>
  <si>
    <t>KFUM</t>
  </si>
  <si>
    <t>Bodo/Glimt</t>
  </si>
  <si>
    <t>FCV Dender</t>
  </si>
  <si>
    <t>Union Saint-Gilloise</t>
  </si>
  <si>
    <t>Asiático +7</t>
  </si>
  <si>
    <t>Ucrânia</t>
  </si>
  <si>
    <t>Olímpico</t>
  </si>
  <si>
    <t>Marrocos</t>
  </si>
  <si>
    <t>Gornik</t>
  </si>
  <si>
    <t>Stal Rzeszow</t>
  </si>
  <si>
    <t>Asiático +12</t>
  </si>
  <si>
    <t>Crvena Zvezda</t>
  </si>
  <si>
    <t>Mladost Lucani</t>
  </si>
  <si>
    <t>1° T. asiático +5</t>
  </si>
  <si>
    <t>Asiático +14,5</t>
  </si>
  <si>
    <t>EIF</t>
  </si>
  <si>
    <t>KuPS Kuopio</t>
  </si>
  <si>
    <t>Asiático +15,5</t>
  </si>
  <si>
    <t>Piast Gliwice</t>
  </si>
  <si>
    <t>Race 5 Fora</t>
  </si>
  <si>
    <t>Race 7 Fora</t>
  </si>
  <si>
    <t>Farul Constanta</t>
  </si>
  <si>
    <t>FC Botosani</t>
  </si>
  <si>
    <t>+7</t>
  </si>
  <si>
    <t>Unión La Calera</t>
  </si>
  <si>
    <t>Huachipato</t>
  </si>
  <si>
    <t>Bet 365</t>
  </si>
  <si>
    <t>Betano</t>
  </si>
  <si>
    <t>AIK</t>
  </si>
  <si>
    <t>GAIS</t>
  </si>
  <si>
    <t>Rakow</t>
  </si>
  <si>
    <t>Cracovia</t>
  </si>
  <si>
    <t>Pharco FC</t>
  </si>
  <si>
    <t>Pyramids FC</t>
  </si>
  <si>
    <t>1° T. asiático +6</t>
  </si>
  <si>
    <t>1° T. asiático +5,5</t>
  </si>
  <si>
    <t>1° T. +6</t>
  </si>
  <si>
    <t>Race 9 Fora</t>
  </si>
  <si>
    <t>Platense - rs</t>
  </si>
  <si>
    <t>CA Talleres de Cór.</t>
  </si>
  <si>
    <t>+5,5</t>
  </si>
  <si>
    <t>+12</t>
  </si>
  <si>
    <t>Sri Pahang</t>
  </si>
  <si>
    <t>Selangor</t>
  </si>
  <si>
    <t>Asiático +4,5</t>
  </si>
  <si>
    <t>Dalvik/Reynir</t>
  </si>
  <si>
    <t>Reykjavik</t>
  </si>
  <si>
    <t>FK Áustria Viena</t>
  </si>
  <si>
    <t>FC Ilves</t>
  </si>
  <si>
    <t>Caxias</t>
  </si>
  <si>
    <t>Confiança</t>
  </si>
  <si>
    <t>1° T. Asiático +5</t>
  </si>
  <si>
    <t>FC Flyerlarm Admira</t>
  </si>
  <si>
    <t>SV Kapfenber</t>
  </si>
  <si>
    <t>1T°. Asiático+1,5</t>
  </si>
  <si>
    <t>Grazer AK</t>
  </si>
  <si>
    <t>FC Salzburgo</t>
  </si>
  <si>
    <t>Franka Olim</t>
  </si>
  <si>
    <t>Argentina Olim</t>
  </si>
  <si>
    <t>1T°. Asiático+5,5</t>
  </si>
  <si>
    <t>Koln</t>
  </si>
  <si>
    <t>Hamburgo</t>
  </si>
  <si>
    <t>+10</t>
  </si>
  <si>
    <t>Ergersunds</t>
  </si>
  <si>
    <t>Sogndal</t>
  </si>
  <si>
    <t>Esportivo casa</t>
  </si>
  <si>
    <t>KV Mechelen</t>
  </si>
  <si>
    <t>Westerlo</t>
  </si>
  <si>
    <t>+12,5</t>
  </si>
  <si>
    <t>Lahti</t>
  </si>
  <si>
    <t>HjK Helsinki</t>
  </si>
  <si>
    <t>FK Tekstilac</t>
  </si>
  <si>
    <t>1T° +4</t>
  </si>
  <si>
    <t>1T° +3,5</t>
  </si>
  <si>
    <t>Jedinstvo UB</t>
  </si>
  <si>
    <t>Sporting</t>
  </si>
  <si>
    <t>FC Porto</t>
  </si>
  <si>
    <t>AC Oulu</t>
  </si>
  <si>
    <t>FC llves</t>
  </si>
  <si>
    <t>FC Copenhagen</t>
  </si>
  <si>
    <t>Randers</t>
  </si>
  <si>
    <t>GAIS Goteborg</t>
  </si>
  <si>
    <t>IFK NorrKoping</t>
  </si>
  <si>
    <t>1T° +5,5</t>
  </si>
  <si>
    <t>+9,5</t>
  </si>
  <si>
    <t>1T° +3</t>
  </si>
  <si>
    <t>1T° +2,5</t>
  </si>
  <si>
    <t>FC Lahti</t>
  </si>
  <si>
    <t>Shandong Taishan</t>
  </si>
  <si>
    <t>Shanghai Port</t>
  </si>
  <si>
    <t>1T° Fora +1,5</t>
  </si>
  <si>
    <t>Gent</t>
  </si>
  <si>
    <t>Universidad de Chile</t>
  </si>
  <si>
    <t>Deportes Copiapo</t>
  </si>
  <si>
    <t>1T°. Asiático+6</t>
  </si>
  <si>
    <t>Colón</t>
  </si>
  <si>
    <t>Club Atlético Mitre</t>
  </si>
  <si>
    <t>Vila Nova vs</t>
  </si>
  <si>
    <t>Cruzeiro vs</t>
  </si>
  <si>
    <t>1T° Asiático +1,5</t>
  </si>
  <si>
    <t>1T° +2</t>
  </si>
  <si>
    <t>Widzew</t>
  </si>
  <si>
    <t>Asiático + 3,5</t>
  </si>
  <si>
    <t>Espanha</t>
  </si>
  <si>
    <t>1T° Asiático +7</t>
  </si>
  <si>
    <t>1T° Asiático +6</t>
  </si>
  <si>
    <t>Pogon vs Stal</t>
  </si>
  <si>
    <t>Breidablik vs Fylkir</t>
  </si>
  <si>
    <t>10 Min. +1</t>
  </si>
  <si>
    <t>SC Braga</t>
  </si>
  <si>
    <t>Rio Ave</t>
  </si>
  <si>
    <t>Club Libertad</t>
  </si>
  <si>
    <t>Sportivo Trinidense</t>
  </si>
  <si>
    <t>Hutnik Krakow</t>
  </si>
  <si>
    <t>Zaglebie Lubin II</t>
  </si>
  <si>
    <t>Nashville SC</t>
  </si>
  <si>
    <t>New England Rev</t>
  </si>
  <si>
    <t>Bragantino vs Athle</t>
  </si>
  <si>
    <t>Palmeiras vs Flame</t>
  </si>
  <si>
    <t>Varios Times</t>
  </si>
  <si>
    <t>Sporting CP</t>
  </si>
  <si>
    <t>SC Farense</t>
  </si>
  <si>
    <t>Asiático +10,5</t>
  </si>
  <si>
    <t>Paksi</t>
  </si>
  <si>
    <t>FK Mornar Bar</t>
  </si>
  <si>
    <t>Varias coisas</t>
  </si>
  <si>
    <t>1T° Asiático +5,5</t>
  </si>
  <si>
    <t>1T° +6</t>
  </si>
  <si>
    <t>+13,5</t>
  </si>
  <si>
    <t>Kecskemeti TE</t>
  </si>
  <si>
    <t>Debreceni VSC</t>
  </si>
  <si>
    <t>+9</t>
  </si>
  <si>
    <t>Dynamo Dresden</t>
  </si>
  <si>
    <t>Cottbus</t>
  </si>
  <si>
    <t>Varios Race de Times</t>
  </si>
  <si>
    <t>Varios</t>
  </si>
  <si>
    <t>Times</t>
  </si>
  <si>
    <t>FCSB</t>
  </si>
  <si>
    <t>Derry City</t>
  </si>
  <si>
    <t>Dundalk</t>
  </si>
  <si>
    <t>3 Times</t>
  </si>
  <si>
    <t>2 Times</t>
  </si>
  <si>
    <t>+1 Primeiro 10 Min.</t>
  </si>
  <si>
    <t>Leeds</t>
  </si>
  <si>
    <t>Portsmouth</t>
  </si>
  <si>
    <t>Leeds vs Port</t>
  </si>
  <si>
    <t>Changchun vs Wuhan</t>
  </si>
  <si>
    <t>+14,5</t>
  </si>
  <si>
    <t>Asiático +11,5</t>
  </si>
  <si>
    <t>1T° Asiático +3,5</t>
  </si>
  <si>
    <t>Kuala Lumpur City</t>
  </si>
  <si>
    <t>Terengganu</t>
  </si>
  <si>
    <t>1T° Asiático +3</t>
  </si>
  <si>
    <t>1T° Asiático +4</t>
  </si>
  <si>
    <t>SalPa</t>
  </si>
  <si>
    <t>TPS</t>
  </si>
  <si>
    <t>Asiático +13</t>
  </si>
  <si>
    <t>FC Nordsjaelland</t>
  </si>
  <si>
    <t>Lyngby</t>
  </si>
  <si>
    <t>KI Klaksvik</t>
  </si>
  <si>
    <t>IF Fuglafjordur</t>
  </si>
  <si>
    <t>KI Klaksvik vs</t>
  </si>
  <si>
    <t>IFK Trelleborg vs</t>
  </si>
  <si>
    <t>Heerenveen</t>
  </si>
  <si>
    <t>1T° Asiático +4,5</t>
  </si>
  <si>
    <t>Genk</t>
  </si>
  <si>
    <t>Club Brugge KV</t>
  </si>
  <si>
    <t>Asiático +5,5</t>
  </si>
  <si>
    <t>Bodrumspor</t>
  </si>
  <si>
    <t>Gaziantep FK</t>
  </si>
  <si>
    <t>Fenerbahce</t>
  </si>
  <si>
    <t>Lille</t>
  </si>
  <si>
    <t>Race +5</t>
  </si>
  <si>
    <t>4 times</t>
  </si>
  <si>
    <t>Dupla times</t>
  </si>
  <si>
    <t>Várias</t>
  </si>
  <si>
    <t>Al Taawon</t>
  </si>
  <si>
    <t>Al-Nassr Riyadh</t>
  </si>
  <si>
    <t>Hull</t>
  </si>
  <si>
    <t>Sheff Wed</t>
  </si>
  <si>
    <t>Asiático +14</t>
  </si>
  <si>
    <t>Asiático +13,5</t>
  </si>
  <si>
    <t>1° T. Asiático +3,5</t>
  </si>
  <si>
    <t>River Plate</t>
  </si>
  <si>
    <t>Race 5 e 7 Fora</t>
  </si>
  <si>
    <t>St Gallen</t>
  </si>
  <si>
    <t>Asiático +9,5</t>
  </si>
  <si>
    <t>Wehen SV</t>
  </si>
  <si>
    <t>Mainz</t>
  </si>
  <si>
    <t>Hallescher FC</t>
  </si>
  <si>
    <t>St Pauli</t>
  </si>
  <si>
    <t>Asiático +12,5</t>
  </si>
  <si>
    <t>Zhejiang</t>
  </si>
  <si>
    <t>+8,5</t>
  </si>
  <si>
    <t xml:space="preserve">SV Wehen </t>
  </si>
  <si>
    <t>1° T. + 4</t>
  </si>
  <si>
    <t>1° T. + 3,5</t>
  </si>
  <si>
    <t>Smouha</t>
  </si>
  <si>
    <t>Ismaily</t>
  </si>
  <si>
    <t>17 apostas</t>
  </si>
  <si>
    <t>Muitas coisas</t>
  </si>
  <si>
    <t>n</t>
  </si>
  <si>
    <t>FC Vizela</t>
  </si>
  <si>
    <t>Penafiel</t>
  </si>
  <si>
    <t>1° T. + 6,5</t>
  </si>
  <si>
    <t>+8 e +9</t>
  </si>
  <si>
    <t>Vitoria Guimarães</t>
  </si>
  <si>
    <t>1° T. + 5,5</t>
  </si>
  <si>
    <t>IF Gristan</t>
  </si>
  <si>
    <t>IFK Mariehamn</t>
  </si>
  <si>
    <t>Termalica BB</t>
  </si>
  <si>
    <t>Wisla Plock</t>
  </si>
  <si>
    <t>+13</t>
  </si>
  <si>
    <t>Shabab AI Ordon</t>
  </si>
  <si>
    <t>AI Faisaly Amman</t>
  </si>
  <si>
    <t>The Strongest</t>
  </si>
  <si>
    <t>Peñarol</t>
  </si>
  <si>
    <t>AI Duhail</t>
  </si>
  <si>
    <t>Umm Salal</t>
  </si>
  <si>
    <t>PAOK Salonika</t>
  </si>
  <si>
    <t>Shamrock Rovers</t>
  </si>
  <si>
    <t>1° T. + 4,5</t>
  </si>
  <si>
    <t>Maccabi Tel Aviv</t>
  </si>
  <si>
    <t>FK Backa Topola</t>
  </si>
  <si>
    <t>Ferencvarosi TC</t>
  </si>
  <si>
    <t>Borac Banja Luka</t>
  </si>
  <si>
    <t>AI-Nassr Riyadh</t>
  </si>
  <si>
    <t>AI Raed</t>
  </si>
  <si>
    <t>+11</t>
  </si>
  <si>
    <t>1° T. + 3</t>
  </si>
  <si>
    <t>+15</t>
  </si>
  <si>
    <t>Middlesbrough</t>
  </si>
  <si>
    <t>Chesterfield</t>
  </si>
  <si>
    <t>Salford City</t>
  </si>
  <si>
    <t>NEC</t>
  </si>
  <si>
    <t>PEC Zwolle</t>
  </si>
  <si>
    <t>MSK Zilina</t>
  </si>
  <si>
    <t>AS Trencin</t>
  </si>
  <si>
    <t>1° T. + 5</t>
  </si>
  <si>
    <t>1° T. Asiático +4,5</t>
  </si>
  <si>
    <t>Races</t>
  </si>
  <si>
    <t>Dinamo Bucareste</t>
  </si>
  <si>
    <t>CS U Craiova</t>
  </si>
  <si>
    <t>+8</t>
  </si>
  <si>
    <t>Asiático +6</t>
  </si>
  <si>
    <t>10 Min. +0</t>
  </si>
  <si>
    <t>Valur Reykjavik</t>
  </si>
  <si>
    <t>IF Vestri</t>
  </si>
  <si>
    <t>1° T. Asiático +3</t>
  </si>
  <si>
    <t>1° T. +7 e +2</t>
  </si>
  <si>
    <t>Racing Club</t>
  </si>
  <si>
    <t>CA Independiente</t>
  </si>
  <si>
    <t>Newell's</t>
  </si>
  <si>
    <t>Oriente Petrolero</t>
  </si>
  <si>
    <t>Nacional Potosí</t>
  </si>
  <si>
    <t>Asiático +8</t>
  </si>
  <si>
    <t>AI Zulfi</t>
  </si>
  <si>
    <t>AI Najma</t>
  </si>
  <si>
    <t>1° T. +1,5</t>
  </si>
  <si>
    <t>1° T. +7 e Race</t>
  </si>
  <si>
    <t>Mjallby AIF</t>
  </si>
  <si>
    <t>AI Fateh SC</t>
  </si>
  <si>
    <t>Ahli Jeddah</t>
  </si>
  <si>
    <t>+4,5 Fora</t>
  </si>
  <si>
    <t>St Polten</t>
  </si>
  <si>
    <t>SW Bregenz</t>
  </si>
  <si>
    <t>AI-Hilal SFC</t>
  </si>
  <si>
    <t>Damac FC</t>
  </si>
  <si>
    <t>1° T. +4 e Race</t>
  </si>
  <si>
    <t>1° T. +5 e Race</t>
  </si>
  <si>
    <t>Boavista</t>
  </si>
  <si>
    <t>Olaria</t>
  </si>
  <si>
    <t>1° T. +0,5</t>
  </si>
  <si>
    <t>1° T. +8</t>
  </si>
  <si>
    <t>Portuguesa RJ</t>
  </si>
  <si>
    <t>Marica</t>
  </si>
  <si>
    <t>AFC Metalul</t>
  </si>
  <si>
    <t>Universitatea Cluj</t>
  </si>
  <si>
    <t>AI Riyadh</t>
  </si>
  <si>
    <t>AI Kholood</t>
  </si>
  <si>
    <t>1° T. Asiático +6</t>
  </si>
  <si>
    <t>Las Palmas</t>
  </si>
  <si>
    <t>Real Madrid</t>
  </si>
  <si>
    <t>2 de Mayo</t>
  </si>
  <si>
    <t>Sportivo Ameliano</t>
  </si>
  <si>
    <t>Colo-Colo</t>
  </si>
  <si>
    <t>Ñublense</t>
  </si>
  <si>
    <t>1° T. Asiático +5,5</t>
  </si>
  <si>
    <t>AI Bataeh</t>
  </si>
  <si>
    <t>AI Ain SCC</t>
  </si>
  <si>
    <t>Asiático +8,5</t>
  </si>
  <si>
    <t>PK-35</t>
  </si>
  <si>
    <t>Asiático 17,5</t>
  </si>
  <si>
    <t>AI AdaIh</t>
  </si>
  <si>
    <t>AI Safa</t>
  </si>
  <si>
    <t>Granada</t>
  </si>
  <si>
    <t>Huesca</t>
  </si>
  <si>
    <t>Asiático 9,5</t>
  </si>
  <si>
    <t>Gaway United</t>
  </si>
  <si>
    <t>Moreirense</t>
  </si>
  <si>
    <t>Benfica</t>
  </si>
  <si>
    <t>Cadiz</t>
  </si>
  <si>
    <t>Tenerife</t>
  </si>
  <si>
    <t>Bayer Leverkusen</t>
  </si>
  <si>
    <t>RB Leipzig</t>
  </si>
  <si>
    <t>Asiático +17,5</t>
  </si>
  <si>
    <t>Coqinho Unido</t>
  </si>
  <si>
    <t>Buriram United</t>
  </si>
  <si>
    <t>Nakhon Pathom FC</t>
  </si>
  <si>
    <t>1° T. Asiático +2</t>
  </si>
  <si>
    <t>1° T. +2</t>
  </si>
  <si>
    <t>Dupoc</t>
  </si>
  <si>
    <t>luck.bet</t>
  </si>
  <si>
    <t>Banca Inicial</t>
  </si>
  <si>
    <t>Banca final</t>
  </si>
  <si>
    <t>Julho U.</t>
  </si>
  <si>
    <t>Agosto U.</t>
  </si>
  <si>
    <t>Setembro U.</t>
  </si>
  <si>
    <t>Outubro U.</t>
  </si>
  <si>
    <t>Mão Atual</t>
  </si>
  <si>
    <t>1 U.</t>
  </si>
  <si>
    <t>0,5 U.</t>
  </si>
  <si>
    <t>0,25 U.</t>
  </si>
  <si>
    <t>0,12 U.</t>
  </si>
  <si>
    <t>Estrela bet</t>
  </si>
  <si>
    <t>Hobro IK</t>
  </si>
  <si>
    <t>B93 Copnhagen</t>
  </si>
  <si>
    <t>Amed SK</t>
  </si>
  <si>
    <t>Kocaelispor</t>
  </si>
  <si>
    <t>1° T. Asiático +2,5</t>
  </si>
  <si>
    <t>Deportes Iquique</t>
  </si>
  <si>
    <t>Coquimbo Unido</t>
  </si>
  <si>
    <t>AI-Wehdat</t>
  </si>
  <si>
    <t>Ma'na</t>
  </si>
  <si>
    <t>União São João</t>
  </si>
  <si>
    <t>Taquaritinga</t>
  </si>
  <si>
    <t>Barnechea</t>
  </si>
  <si>
    <t>San Marcos de Arica</t>
  </si>
  <si>
    <t>Eik Tonsberg</t>
  </si>
  <si>
    <t>Brann</t>
  </si>
  <si>
    <t xml:space="preserve">Retrô </t>
  </si>
  <si>
    <t>Itabaiana</t>
  </si>
  <si>
    <t>São Bento</t>
  </si>
  <si>
    <t>Moldávia Sub-21</t>
  </si>
  <si>
    <t>Suécia Sub-21</t>
  </si>
  <si>
    <t>4.5</t>
  </si>
  <si>
    <t>Asiático +6,5</t>
  </si>
  <si>
    <t>Emirados Árabes Unidos</t>
  </si>
  <si>
    <t>Irã</t>
  </si>
  <si>
    <t>Barnet</t>
  </si>
  <si>
    <t>Altrincham</t>
  </si>
  <si>
    <t>AD Guanacasteca</t>
  </si>
  <si>
    <t>Santa Ana</t>
  </si>
  <si>
    <t>1° T. +3</t>
  </si>
  <si>
    <t>CRB</t>
  </si>
  <si>
    <t>Vasco da Gama</t>
  </si>
  <si>
    <t>1° T. +2,5</t>
  </si>
  <si>
    <t>Jippo</t>
  </si>
  <si>
    <t>Nacional Asunción</t>
  </si>
  <si>
    <t>Club Olimpia</t>
  </si>
  <si>
    <t>Bahia</t>
  </si>
  <si>
    <t>Atlético Mineiro</t>
  </si>
  <si>
    <t>KTP</t>
  </si>
  <si>
    <t>JaPS</t>
  </si>
  <si>
    <t>Torrense</t>
  </si>
  <si>
    <t>Portimonense</t>
  </si>
  <si>
    <t>Cordoba</t>
  </si>
  <si>
    <t>Deportivo La Coruña</t>
  </si>
  <si>
    <t>1° T. Asiático +4</t>
  </si>
  <si>
    <t>De Graafschap</t>
  </si>
  <si>
    <t>Helmond Sport</t>
  </si>
  <si>
    <t>Warta Poznan</t>
  </si>
  <si>
    <t>Goiás</t>
  </si>
  <si>
    <t>Teipla times</t>
  </si>
  <si>
    <t>1° T. +1</t>
  </si>
  <si>
    <t>Levante</t>
  </si>
  <si>
    <t>Eldense</t>
  </si>
  <si>
    <t>++++</t>
  </si>
  <si>
    <t>FC Twente</t>
  </si>
  <si>
    <t>RWD Molenbeek</t>
  </si>
  <si>
    <t>Lierse Kempenzonen</t>
  </si>
  <si>
    <t>Londrina</t>
  </si>
  <si>
    <t>Ypiranga RS</t>
  </si>
  <si>
    <t xml:space="preserve">Brusque </t>
  </si>
  <si>
    <t>Vila Nova</t>
  </si>
  <si>
    <t xml:space="preserve">AI Qadisiya </t>
  </si>
  <si>
    <t xml:space="preserve">AI Shabab </t>
  </si>
  <si>
    <t>1° T. +7</t>
  </si>
  <si>
    <t>Sarpsborg</t>
  </si>
  <si>
    <t>Kristiansund BK</t>
  </si>
  <si>
    <t>Olympiakos</t>
  </si>
  <si>
    <t>Panetolikos</t>
  </si>
  <si>
    <t>Trabzonspor</t>
  </si>
  <si>
    <t>Besiktas</t>
  </si>
  <si>
    <t>Athletic BilBao</t>
  </si>
  <si>
    <t>Asiático +10</t>
  </si>
  <si>
    <t>Danubio FC</t>
  </si>
  <si>
    <t>River Plate Montevideo</t>
  </si>
  <si>
    <t>AI-Sadd SC</t>
  </si>
  <si>
    <t>Rayo Vallecano</t>
  </si>
  <si>
    <t>Osasuna</t>
  </si>
  <si>
    <t>Atlético San Luis</t>
  </si>
  <si>
    <t>Cruz Azul</t>
  </si>
  <si>
    <t>Fora +5,5</t>
  </si>
  <si>
    <t>LKS Losz</t>
  </si>
  <si>
    <t>Aston Villa</t>
  </si>
  <si>
    <t>VfB Estugarda</t>
  </si>
  <si>
    <t>Man City</t>
  </si>
  <si>
    <t>San Atonio Bulo Bulo</t>
  </si>
  <si>
    <t>Always Ready</t>
  </si>
  <si>
    <t>1° T. +7,5</t>
  </si>
  <si>
    <t>Operário - PR</t>
  </si>
  <si>
    <t>Deportivo Recoleta</t>
  </si>
  <si>
    <t>Cerro Portenõ</t>
  </si>
  <si>
    <t>Kayserispor</t>
  </si>
  <si>
    <t>Arsenal</t>
  </si>
  <si>
    <t>20/19</t>
  </si>
  <si>
    <t>Viborg</t>
  </si>
  <si>
    <t>Otelul Galati</t>
  </si>
  <si>
    <t>Bohemians Dublin</t>
  </si>
  <si>
    <t>Drogheda United</t>
  </si>
  <si>
    <t>Standard Liége</t>
  </si>
  <si>
    <t>Union Sant-Gilloise</t>
  </si>
  <si>
    <t>Asiático 10</t>
  </si>
  <si>
    <t>UTS Rabat</t>
  </si>
  <si>
    <t>WAC Casablanca</t>
  </si>
  <si>
    <t>1° T. Asiático +0,5</t>
  </si>
  <si>
    <t>Grassshoppers</t>
  </si>
  <si>
    <t>Servette FC</t>
  </si>
  <si>
    <t>L.D.U. Quito</t>
  </si>
  <si>
    <t>El Nacional</t>
  </si>
  <si>
    <t>Shanghai Shenhua</t>
  </si>
  <si>
    <t>Tianjin Jinmen Tigers</t>
  </si>
  <si>
    <t>Torquay</t>
  </si>
  <si>
    <t>St Albans</t>
  </si>
  <si>
    <t>Huddersfield</t>
  </si>
  <si>
    <t>Northampton</t>
  </si>
  <si>
    <t>Wolverhampton</t>
  </si>
  <si>
    <t>AI-Riffa</t>
  </si>
  <si>
    <t>AI-Najma Manama</t>
  </si>
  <si>
    <t>1º T. +3</t>
  </si>
  <si>
    <t>1º T. Asiático +3</t>
  </si>
  <si>
    <t>Aris Salonika</t>
  </si>
  <si>
    <t>Wolfsburg</t>
  </si>
  <si>
    <t>1º T. +5,5</t>
  </si>
  <si>
    <t>Cangzhou Mighty Lions</t>
  </si>
  <si>
    <t>Brighton</t>
  </si>
  <si>
    <t>Nottm Forest</t>
  </si>
  <si>
    <t>Asiático +7,5</t>
  </si>
  <si>
    <t>Panathinaikos</t>
  </si>
  <si>
    <t>Panserraikos</t>
  </si>
  <si>
    <t>Borussia Dortmund</t>
  </si>
  <si>
    <t>Casa Ganha</t>
  </si>
  <si>
    <t>Walsall</t>
  </si>
  <si>
    <t>Leicester</t>
  </si>
  <si>
    <t>Cobreloa</t>
  </si>
  <si>
    <t>1º T. Asiático +1,5</t>
  </si>
  <si>
    <t>SK Sturm Graz</t>
  </si>
  <si>
    <t>Sekhukhune United</t>
  </si>
  <si>
    <t>Chippa United</t>
  </si>
  <si>
    <t>Universidad Católica</t>
  </si>
  <si>
    <t>1º T. Asiático +5,5</t>
  </si>
  <si>
    <t>Ordabasy Shymkent</t>
  </si>
  <si>
    <t>Turan Turkistan</t>
  </si>
  <si>
    <t>1º T. Asiático +2,5</t>
  </si>
  <si>
    <t>Al-Najma Manama</t>
  </si>
  <si>
    <t>AI-Ahli Manama</t>
  </si>
  <si>
    <t>Malkiya</t>
  </si>
  <si>
    <t>AI-Muharraq</t>
  </si>
  <si>
    <t>AI-Shahaniya SC</t>
  </si>
  <si>
    <t>+19</t>
  </si>
  <si>
    <t>+18</t>
  </si>
  <si>
    <t>Resovia Rzeszów</t>
  </si>
  <si>
    <t>Lech Poznan</t>
  </si>
  <si>
    <t>Viettel FC</t>
  </si>
  <si>
    <t>Binh Dinh</t>
  </si>
  <si>
    <t>Dukla Banska Bystrica</t>
  </si>
  <si>
    <t>FC Kosice</t>
  </si>
  <si>
    <t>Difaa EI Jadida</t>
  </si>
  <si>
    <t>União de Leiria - CS</t>
  </si>
  <si>
    <t>Marítimo</t>
  </si>
  <si>
    <t>1º T. +2</t>
  </si>
  <si>
    <t>Wuhan Three Towns</t>
  </si>
  <si>
    <t>Henan</t>
  </si>
  <si>
    <t>Atlético CP Lisbon</t>
  </si>
  <si>
    <t>Sporting Covilhã</t>
  </si>
  <si>
    <t>1º T. Asiático +4</t>
  </si>
  <si>
    <t>Alcains</t>
  </si>
  <si>
    <t>Mortagua Futebol Clube</t>
  </si>
  <si>
    <t>Lugano</t>
  </si>
  <si>
    <t>Winterthur</t>
  </si>
  <si>
    <t xml:space="preserve"> </t>
  </si>
  <si>
    <t>AI-Nassr FC</t>
  </si>
  <si>
    <t>AI Rayyan</t>
  </si>
  <si>
    <t>Cracovia Krakow</t>
  </si>
  <si>
    <t>Stal Mielec</t>
  </si>
  <si>
    <t>Racing Santander</t>
  </si>
  <si>
    <t>FC Cartagena</t>
  </si>
  <si>
    <t>West Brom</t>
  </si>
  <si>
    <t>Bayern de Munique</t>
  </si>
  <si>
    <t>LDU Quito</t>
  </si>
  <si>
    <t>EI Nacional</t>
  </si>
  <si>
    <t>1º T. Asiático +10</t>
  </si>
  <si>
    <t>1º T. Asiático +11</t>
  </si>
  <si>
    <t>+16</t>
  </si>
  <si>
    <t>Atlanta United</t>
  </si>
  <si>
    <t>1º T. Asiático +3,5</t>
  </si>
  <si>
    <t>1º T. +4</t>
  </si>
  <si>
    <t>Columbus Crew</t>
  </si>
  <si>
    <t>Inter Miami CF</t>
  </si>
  <si>
    <t>1º T. Asiático +4,5</t>
  </si>
  <si>
    <t>Odense BK</t>
  </si>
  <si>
    <t>HB Koge</t>
  </si>
  <si>
    <t>Marselha</t>
  </si>
  <si>
    <t>Angers</t>
  </si>
  <si>
    <t>KFCO Beerschot</t>
  </si>
  <si>
    <t>Asiático +15</t>
  </si>
  <si>
    <t>AI Ittifaq Dammam</t>
  </si>
  <si>
    <t>Viktoria Plzen</t>
  </si>
  <si>
    <t>Ludogorets Razgrad</t>
  </si>
  <si>
    <t>Asiático +4</t>
  </si>
  <si>
    <t>Al- Ettifaq</t>
  </si>
  <si>
    <t>Al- Raed SFC</t>
  </si>
  <si>
    <t>AC Omonia Nicosia</t>
  </si>
  <si>
    <t>Vikingur Reykjavik</t>
  </si>
  <si>
    <t>1º T. +5</t>
  </si>
  <si>
    <t xml:space="preserve">FC Utrecht </t>
  </si>
  <si>
    <t>RKC Waalwikj</t>
  </si>
  <si>
    <t>1º T. +3,5</t>
  </si>
  <si>
    <t>Holstein Kiel</t>
  </si>
  <si>
    <t>Fram Reykjavik</t>
  </si>
  <si>
    <t>SJK</t>
  </si>
  <si>
    <t>Gornik Zabrze</t>
  </si>
  <si>
    <t>Zaglebie Lubin</t>
  </si>
  <si>
    <t>+21</t>
  </si>
  <si>
    <t>Everton</t>
  </si>
  <si>
    <t>Newcastle</t>
  </si>
  <si>
    <t>1º T. +7</t>
  </si>
  <si>
    <t>1º T. Asiático +6,5</t>
  </si>
  <si>
    <t>Mushuc Runa</t>
  </si>
  <si>
    <t>Independiente del Valle</t>
  </si>
  <si>
    <t>Celta de Vigo</t>
  </si>
  <si>
    <t>Motor Lublin</t>
  </si>
  <si>
    <t>Rennes</t>
  </si>
  <si>
    <t>Monaco</t>
  </si>
  <si>
    <t>Sharjah SCC</t>
  </si>
  <si>
    <t>al Urooba</t>
  </si>
  <si>
    <t>AGF Aarhus</t>
  </si>
  <si>
    <t>Santos FC</t>
  </si>
  <si>
    <t>Alianza Universidad</t>
  </si>
  <si>
    <t>Grêmio</t>
  </si>
  <si>
    <t>1º T. Asiático +5</t>
  </si>
  <si>
    <t>Desportivo Brasil Sub-20</t>
  </si>
  <si>
    <t>São Paulo Sub-20</t>
  </si>
  <si>
    <t>Operário PR</t>
  </si>
  <si>
    <t>Cartaginés</t>
  </si>
  <si>
    <t>AD San Carlos</t>
  </si>
  <si>
    <t>DPMM FC</t>
  </si>
  <si>
    <t>Young Lions</t>
  </si>
  <si>
    <t>ES Bem Aknoun</t>
  </si>
  <si>
    <t>CR Temouchent</t>
  </si>
  <si>
    <t>Bengaluru</t>
  </si>
  <si>
    <t>Punjab FC</t>
  </si>
  <si>
    <t>Darmstadt</t>
  </si>
  <si>
    <t>FK Radnicki</t>
  </si>
  <si>
    <t>AI Shabab Riyadh</t>
  </si>
  <si>
    <t>Excelsior</t>
  </si>
  <si>
    <t>Maastricht</t>
  </si>
  <si>
    <t>Sheff Utd</t>
  </si>
  <si>
    <t>C6 BANK</t>
  </si>
  <si>
    <t xml:space="preserve">Municipal Liberia </t>
  </si>
  <si>
    <t>FC Puntarenas</t>
  </si>
  <si>
    <t>1º T. +4,5</t>
  </si>
  <si>
    <t>Istra 1961</t>
  </si>
  <si>
    <t>Dinamo Zagreb</t>
  </si>
  <si>
    <t>Juventus</t>
  </si>
  <si>
    <t>Lazio</t>
  </si>
  <si>
    <t>Muitas entradas</t>
  </si>
  <si>
    <t>Zrinjski Mostar</t>
  </si>
  <si>
    <t>FK Igman Konjic</t>
  </si>
  <si>
    <t>Al Ain SCC</t>
  </si>
  <si>
    <t>Al Hilal Riyadh</t>
  </si>
  <si>
    <t>Brondby</t>
  </si>
  <si>
    <t>Piacenza</t>
  </si>
  <si>
    <t>ASD Sasso Marconi</t>
  </si>
  <si>
    <t>AI Faisaly Harmah</t>
  </si>
  <si>
    <t>AI Taee</t>
  </si>
  <si>
    <t>Novembro U.</t>
  </si>
  <si>
    <t>Dezembro U.</t>
  </si>
  <si>
    <t xml:space="preserve">US Orleans </t>
  </si>
  <si>
    <t>Bourg-Peronnas</t>
  </si>
  <si>
    <t>Asiático+7,5</t>
  </si>
  <si>
    <t>Real Santa Cruz</t>
  </si>
  <si>
    <t>Bolivar</t>
  </si>
  <si>
    <t xml:space="preserve">Benfica </t>
  </si>
  <si>
    <t>Feyenoord</t>
  </si>
  <si>
    <t>Coritiba</t>
  </si>
  <si>
    <t>Botafogo SP</t>
  </si>
  <si>
    <t>Ituano</t>
  </si>
  <si>
    <t>Fora +3,5</t>
  </si>
  <si>
    <t>Casa +9,5</t>
  </si>
  <si>
    <t>Chennaiyin FC</t>
  </si>
  <si>
    <t>FC Goa</t>
  </si>
  <si>
    <t>Dibba AI Hisn</t>
  </si>
  <si>
    <t xml:space="preserve">AI Kholood </t>
  </si>
  <si>
    <t>Zeljeznicar</t>
  </si>
  <si>
    <t>Radnik Bijeljina</t>
  </si>
  <si>
    <t>Saques</t>
  </si>
  <si>
    <t>Bet365</t>
  </si>
  <si>
    <t>Outubro</t>
  </si>
  <si>
    <t>Setembro</t>
  </si>
  <si>
    <t>Lamphun Warrior</t>
  </si>
  <si>
    <t>Kuching City</t>
  </si>
  <si>
    <t>Kuala Lumpur</t>
  </si>
  <si>
    <t>Augsburg</t>
  </si>
  <si>
    <t>+7,5</t>
  </si>
  <si>
    <t>Werder Bremen</t>
  </si>
  <si>
    <t>Man'na</t>
  </si>
  <si>
    <t>AI Sareeh</t>
  </si>
  <si>
    <t>AEK Atenas</t>
  </si>
  <si>
    <t>OFK Beograd</t>
  </si>
  <si>
    <t>FC Famalicão</t>
  </si>
  <si>
    <t xml:space="preserve">Grêmio </t>
  </si>
  <si>
    <t>Atlético GO</t>
  </si>
  <si>
    <t>RSB Berkane</t>
  </si>
  <si>
    <t>AI Nasr SC</t>
  </si>
  <si>
    <t>1º T. =8</t>
  </si>
  <si>
    <t>1º T. +8</t>
  </si>
  <si>
    <t>Lyon</t>
  </si>
  <si>
    <t>Auxerre</t>
  </si>
  <si>
    <t>FF Jaro</t>
  </si>
  <si>
    <t>Mumbai City FC</t>
  </si>
  <si>
    <t>Odisha FC</t>
  </si>
  <si>
    <t>Asiático +9</t>
  </si>
  <si>
    <t>Albacete Balompié</t>
  </si>
  <si>
    <t>Sporting Gijón</t>
  </si>
  <si>
    <t>+16,5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</si>
</sst>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9">
    <xf numFmtId="0" fontId="0" fillId="0" borderId="0" xfId="0"/>
    <xf numFmtId="0" fontId="2" fillId="4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4" borderId="1" xfId="1" applyFont="1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4" fontId="0" fillId="0" borderId="0" xfId="0" applyNumberFormat="1"/>
    <xf numFmtId="0" fontId="0" fillId="7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44" fontId="3" fillId="8" borderId="9" xfId="1" applyFont="1" applyFill="1" applyBorder="1"/>
    <xf numFmtId="0" fontId="4" fillId="0" borderId="9" xfId="0" applyFont="1" applyBorder="1"/>
    <xf numFmtId="0" fontId="4" fillId="4" borderId="9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2" fillId="4" borderId="4" xfId="0" applyFont="1" applyFill="1" applyBorder="1" applyAlignment="1">
      <alignment horizontal="center"/>
    </xf>
    <xf numFmtId="164" fontId="0" fillId="0" borderId="0" xfId="0" applyNumberFormat="1"/>
    <xf numFmtId="44" fontId="2" fillId="4" borderId="4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5" fillId="4" borderId="9" xfId="0" applyFont="1" applyFill="1" applyBorder="1"/>
    <xf numFmtId="44" fontId="3" fillId="6" borderId="9" xfId="1" applyFont="1" applyFill="1" applyBorder="1"/>
    <xf numFmtId="2" fontId="3" fillId="8" borderId="11" xfId="1" applyNumberFormat="1" applyFont="1" applyFill="1" applyBorder="1" applyAlignment="1">
      <alignment horizontal="center" vertical="center"/>
    </xf>
    <xf numFmtId="44" fontId="3" fillId="8" borderId="9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4" fontId="0" fillId="0" borderId="0" xfId="1" applyFont="1" applyFill="1" applyBorder="1" applyAlignment="1">
      <alignment vertical="center"/>
    </xf>
    <xf numFmtId="16" fontId="0" fillId="0" borderId="0" xfId="0" applyNumberFormat="1" applyAlignment="1">
      <alignment vertical="center"/>
    </xf>
    <xf numFmtId="164" fontId="0" fillId="0" borderId="0" xfId="1" applyNumberFormat="1" applyFont="1" applyFill="1" applyBorder="1" applyAlignment="1">
      <alignment vertical="center"/>
    </xf>
    <xf numFmtId="44" fontId="0" fillId="0" borderId="10" xfId="0" applyNumberFormat="1" applyBorder="1"/>
    <xf numFmtId="0" fontId="0" fillId="3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4" fontId="0" fillId="3" borderId="3" xfId="1" applyNumberFormat="1" applyFont="1" applyFill="1" applyBorder="1" applyAlignment="1">
      <alignment horizontal="center" vertical="center"/>
    </xf>
    <xf numFmtId="164" fontId="0" fillId="3" borderId="6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44" fontId="0" fillId="3" borderId="6" xfId="1" applyFont="1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16" fontId="0" fillId="3" borderId="6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4" fontId="0" fillId="2" borderId="3" xfId="1" applyNumberFormat="1" applyFont="1" applyFill="1" applyBorder="1" applyAlignment="1">
      <alignment horizontal="center" vertical="center"/>
    </xf>
    <xf numFmtId="164" fontId="0" fillId="2" borderId="6" xfId="1" applyNumberFormat="1" applyFont="1" applyFill="1" applyBorder="1" applyAlignment="1">
      <alignment horizontal="center" vertical="center"/>
    </xf>
    <xf numFmtId="44" fontId="0" fillId="2" borderId="3" xfId="1" applyFont="1" applyFill="1" applyBorder="1" applyAlignment="1">
      <alignment horizontal="center" vertical="center"/>
    </xf>
    <xf numFmtId="44" fontId="0" fillId="2" borderId="6" xfId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" fontId="0" fillId="2" borderId="3" xfId="0" applyNumberFormat="1" applyFill="1" applyBorder="1" applyAlignment="1">
      <alignment horizontal="center" vertical="center"/>
    </xf>
    <xf numFmtId="16" fontId="0" fillId="2" borderId="6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164" fontId="0" fillId="7" borderId="3" xfId="1" applyNumberFormat="1" applyFont="1" applyFill="1" applyBorder="1" applyAlignment="1">
      <alignment horizontal="center" vertical="center"/>
    </xf>
    <xf numFmtId="164" fontId="0" fillId="7" borderId="6" xfId="1" applyNumberFormat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44" fontId="0" fillId="7" borderId="6" xfId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6" fontId="0" fillId="7" borderId="3" xfId="0" applyNumberFormat="1" applyFill="1" applyBorder="1" applyAlignment="1">
      <alignment horizontal="center" vertical="center"/>
    </xf>
    <xf numFmtId="16" fontId="0" fillId="7" borderId="6" xfId="0" applyNumberFormat="1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4" borderId="6" xfId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6" fontId="0" fillId="4" borderId="3" xfId="0" applyNumberFormat="1" applyFill="1" applyBorder="1" applyAlignment="1">
      <alignment horizontal="center" vertical="center"/>
    </xf>
    <xf numFmtId="16" fontId="0" fillId="4" borderId="6" xfId="0" applyNumberFormat="1" applyFill="1" applyBorder="1" applyAlignment="1">
      <alignment horizontal="center" vertical="center"/>
    </xf>
    <xf numFmtId="164" fontId="0" fillId="4" borderId="3" xfId="1" applyNumberFormat="1" applyFont="1" applyFill="1" applyBorder="1" applyAlignment="1">
      <alignment horizontal="center" vertical="center"/>
    </xf>
    <xf numFmtId="164" fontId="0" fillId="4" borderId="6" xfId="1" applyNumberFormat="1" applyFont="1" applyFill="1" applyBorder="1" applyAlignment="1">
      <alignment horizontal="center" vertical="center"/>
    </xf>
    <xf numFmtId="0" fontId="0" fillId="2" borderId="6" xfId="0" quotePrefix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0" fillId="0" borderId="0" xfId="0" applyNumberFormat="1" applyAlignment="1">
      <alignment horizontal="center"/>
    </xf>
    <xf numFmtId="44" fontId="0" fillId="0" borderId="3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0" fontId="0" fillId="7" borderId="3" xfId="0" quotePrefix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 wrapText="1"/>
    </xf>
    <xf numFmtId="0" fontId="0" fillId="4" borderId="3" xfId="0" quotePrefix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/>
    </xf>
    <xf numFmtId="44" fontId="0" fillId="2" borderId="2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8" xfId="1" applyNumberFormat="1" applyFont="1" applyFill="1" applyBorder="1" applyAlignment="1">
      <alignment horizontal="center" vertical="center"/>
    </xf>
    <xf numFmtId="164" fontId="0" fillId="2" borderId="10" xfId="1" applyNumberFormat="1" applyFont="1" applyFill="1" applyBorder="1" applyAlignment="1">
      <alignment horizontal="center" vertical="center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quotePrefix="1" applyFill="1" applyBorder="1" applyAlignment="1">
      <alignment horizontal="center" vertical="center" wrapText="1"/>
    </xf>
    <xf numFmtId="164" fontId="0" fillId="3" borderId="8" xfId="1" applyNumberFormat="1" applyFont="1" applyFill="1" applyBorder="1" applyAlignment="1">
      <alignment horizontal="center" vertical="center"/>
    </xf>
    <xf numFmtId="164" fontId="0" fillId="3" borderId="7" xfId="1" applyNumberFormat="1" applyFont="1" applyFill="1" applyBorder="1" applyAlignment="1">
      <alignment horizontal="center" vertical="center"/>
    </xf>
    <xf numFmtId="0" fontId="0" fillId="2" borderId="6" xfId="0" quotePrefix="1" applyFill="1" applyBorder="1" applyAlignment="1">
      <alignment horizontal="center" vertical="center" wrapText="1"/>
    </xf>
    <xf numFmtId="164" fontId="0" fillId="2" borderId="7" xfId="1" applyNumberFormat="1" applyFont="1" applyFill="1" applyBorder="1" applyAlignment="1">
      <alignment horizontal="center" vertical="center"/>
    </xf>
    <xf numFmtId="164" fontId="0" fillId="7" borderId="8" xfId="1" applyNumberFormat="1" applyFont="1" applyFill="1" applyBorder="1" applyAlignment="1">
      <alignment horizontal="center" vertical="center"/>
    </xf>
    <xf numFmtId="164" fontId="0" fillId="7" borderId="7" xfId="1" applyNumberFormat="1" applyFont="1" applyFill="1" applyBorder="1" applyAlignment="1">
      <alignment horizontal="center" vertical="center"/>
    </xf>
    <xf numFmtId="0" fontId="0" fillId="7" borderId="3" xfId="0" quotePrefix="1" applyFill="1" applyBorder="1" applyAlignment="1">
      <alignment horizontal="center" vertical="center" wrapText="1"/>
    </xf>
    <xf numFmtId="44" fontId="0" fillId="0" borderId="10" xfId="0" applyNumberFormat="1" applyBorder="1" applyAlignment="1">
      <alignment horizontal="center"/>
    </xf>
    <xf numFmtId="44" fontId="0" fillId="0" borderId="1" xfId="1" applyFont="1" applyFill="1" applyBorder="1" applyAlignment="1">
      <alignment horizontal="center" vertical="center"/>
    </xf>
    <xf numFmtId="16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6" fontId="0" fillId="2" borderId="2" xfId="0" applyNumberFormat="1" applyFill="1" applyBorder="1" applyAlignment="1">
      <alignment horizontal="center" vertical="center"/>
    </xf>
    <xf numFmtId="44" fontId="0" fillId="0" borderId="3" xfId="1" applyFont="1" applyFill="1" applyBorder="1" applyAlignment="1">
      <alignment horizontal="center" vertical="center"/>
    </xf>
    <xf numFmtId="44" fontId="0" fillId="0" borderId="6" xfId="1" applyFont="1" applyFill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164" fontId="0" fillId="0" borderId="8" xfId="1" applyNumberFormat="1" applyFont="1" applyFill="1" applyBorder="1" applyAlignment="1">
      <alignment horizontal="center" vertical="center"/>
    </xf>
    <xf numFmtId="164" fontId="0" fillId="0" borderId="7" xfId="1" applyNumberFormat="1" applyFont="1" applyFill="1" applyBorder="1" applyAlignment="1">
      <alignment horizontal="center" vertical="center"/>
    </xf>
    <xf numFmtId="0" fontId="0" fillId="0" borderId="3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 wrapText="1"/>
    </xf>
    <xf numFmtId="44" fontId="0" fillId="0" borderId="2" xfId="1" applyFont="1" applyFill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164" fontId="0" fillId="0" borderId="6" xfId="1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561B-74DC-4024-B27D-210C982929BB}">
  <dimension ref="C1:K22"/>
  <sheetViews>
    <sheetView tabSelected="1" workbookViewId="0">
      <selection activeCell="G14" sqref="G14"/>
    </sheetView>
  </sheetViews>
  <sheetFormatPr defaultRowHeight="14.4" x14ac:dyDescent="0.3"/>
  <cols>
    <col min="3" max="3" width="17.44140625" bestFit="1" customWidth="1"/>
    <col min="4" max="4" width="20.5546875" bestFit="1" customWidth="1"/>
    <col min="5" max="5" width="21" bestFit="1" customWidth="1"/>
    <col min="6" max="6" width="16.6640625" bestFit="1" customWidth="1"/>
    <col min="7" max="7" width="16.88671875" bestFit="1" customWidth="1"/>
    <col min="8" max="8" width="20.6640625" bestFit="1" customWidth="1"/>
    <col min="9" max="9" width="21.5546875" customWidth="1"/>
    <col min="10" max="10" width="22.44140625" bestFit="1" customWidth="1"/>
    <col min="11" max="11" width="21.88671875" bestFit="1" customWidth="1"/>
  </cols>
  <sheetData>
    <row r="1" spans="3:11" ht="15" thickBot="1" x14ac:dyDescent="0.35"/>
    <row r="2" spans="3:11" ht="27" thickTop="1" thickBot="1" x14ac:dyDescent="0.55000000000000004">
      <c r="C2" s="16"/>
      <c r="D2" s="26" t="s">
        <v>399</v>
      </c>
      <c r="E2" s="26" t="s">
        <v>400</v>
      </c>
      <c r="F2" s="26" t="s">
        <v>401</v>
      </c>
      <c r="G2" s="26" t="s">
        <v>402</v>
      </c>
      <c r="H2" s="26" t="s">
        <v>403</v>
      </c>
      <c r="I2" s="26" t="s">
        <v>404</v>
      </c>
      <c r="J2" s="26" t="s">
        <v>673</v>
      </c>
      <c r="K2" s="26" t="s">
        <v>674</v>
      </c>
    </row>
    <row r="3" spans="3:11" ht="27" thickTop="1" thickBot="1" x14ac:dyDescent="0.55000000000000004">
      <c r="C3" s="17" t="s">
        <v>112</v>
      </c>
      <c r="D3" s="15">
        <v>740</v>
      </c>
      <c r="E3" s="15">
        <f>SUM(Julho!J:J,Agosto!J:J,Setembro!L:L,Outubro!L:L,Novembro!L:L,Dezembro!L:L)+D3-E8</f>
        <v>1200.3290500000003</v>
      </c>
      <c r="F3" s="28">
        <f>SUM(Julho!C:C)</f>
        <v>4.2450000000000001</v>
      </c>
      <c r="G3" s="28">
        <f>SUM(Agosto!C:C)</f>
        <v>11.841000000000005</v>
      </c>
      <c r="H3" s="28">
        <f>SUM(Setembro!C:C)</f>
        <v>15.499199999999998</v>
      </c>
      <c r="I3" s="28">
        <f>SUM(Outubro!C:C)</f>
        <v>7.7338699999999996</v>
      </c>
      <c r="J3" s="28">
        <f>SUM(Novembro!C:C)</f>
        <v>0</v>
      </c>
      <c r="K3" s="28">
        <f>SUM(Dezembro!C:C)</f>
        <v>0</v>
      </c>
    </row>
    <row r="4" spans="3:11" ht="27" thickTop="1" thickBot="1" x14ac:dyDescent="0.55000000000000004">
      <c r="C4" s="17" t="s">
        <v>113</v>
      </c>
      <c r="D4" s="15">
        <v>671</v>
      </c>
      <c r="E4" s="15">
        <f>SUM(Julho!K:K,Agosto!K:K,Setembro!M:M,Outubro!M:M,Novembro!M:M,Dezembro!M:M)+D4</f>
        <v>375.71999999999997</v>
      </c>
      <c r="F4" s="29">
        <f>SUM(Julho!J:J)</f>
        <v>23.690000000000005</v>
      </c>
      <c r="G4" s="29">
        <f>SUM(Agosto!J:K)</f>
        <v>63.609150000000014</v>
      </c>
      <c r="H4" s="29">
        <f>SUM(Setembro!L:M)</f>
        <v>899.21910000000003</v>
      </c>
      <c r="I4" s="29">
        <f>SUM(Outubro!L:M)</f>
        <v>928.53080000000023</v>
      </c>
      <c r="J4" s="29">
        <f>SUM(Novembro!L:M)</f>
        <v>0</v>
      </c>
      <c r="K4" s="29">
        <f>SUM(Dezembro!L:M)</f>
        <v>0</v>
      </c>
    </row>
    <row r="5" spans="3:11" ht="27" hidden="1" thickTop="1" thickBot="1" x14ac:dyDescent="0.55000000000000004">
      <c r="C5" s="17" t="s">
        <v>397</v>
      </c>
      <c r="D5" s="15">
        <v>0</v>
      </c>
      <c r="E5" s="15"/>
    </row>
    <row r="6" spans="3:11" ht="27" hidden="1" thickTop="1" thickBot="1" x14ac:dyDescent="0.55000000000000004">
      <c r="C6" s="17" t="s">
        <v>398</v>
      </c>
      <c r="D6" s="15">
        <v>42.6</v>
      </c>
      <c r="E6" s="15">
        <v>40.659999999999997</v>
      </c>
    </row>
    <row r="7" spans="3:11" ht="27" hidden="1" thickTop="1" thickBot="1" x14ac:dyDescent="0.55000000000000004">
      <c r="C7" s="17" t="s">
        <v>410</v>
      </c>
      <c r="D7" s="15">
        <v>50</v>
      </c>
      <c r="E7" s="15">
        <v>50</v>
      </c>
    </row>
    <row r="8" spans="3:11" ht="27" thickTop="1" thickBot="1" x14ac:dyDescent="0.55000000000000004">
      <c r="C8" s="17" t="s">
        <v>655</v>
      </c>
      <c r="E8" s="15">
        <f>SUM(I13:J18)</f>
        <v>1750</v>
      </c>
    </row>
    <row r="9" spans="3:11" ht="15" thickTop="1" x14ac:dyDescent="0.3"/>
    <row r="11" spans="3:11" ht="15" thickBot="1" x14ac:dyDescent="0.35"/>
    <row r="12" spans="3:11" ht="27" thickTop="1" thickBot="1" x14ac:dyDescent="0.55000000000000004">
      <c r="C12" s="18"/>
      <c r="D12" s="19" t="s">
        <v>28</v>
      </c>
      <c r="H12" s="26" t="s">
        <v>693</v>
      </c>
      <c r="I12" s="26" t="s">
        <v>694</v>
      </c>
      <c r="J12" s="26" t="s">
        <v>113</v>
      </c>
    </row>
    <row r="13" spans="3:11" ht="27" thickTop="1" thickBot="1" x14ac:dyDescent="0.55000000000000004">
      <c r="C13" s="20"/>
      <c r="D13" s="19" t="s">
        <v>29</v>
      </c>
      <c r="H13" s="26" t="s">
        <v>696</v>
      </c>
      <c r="I13" s="29">
        <v>1000</v>
      </c>
      <c r="J13" s="29"/>
    </row>
    <row r="14" spans="3:11" ht="27" thickTop="1" thickBot="1" x14ac:dyDescent="0.55000000000000004">
      <c r="C14" s="1"/>
      <c r="D14" s="19" t="s">
        <v>48</v>
      </c>
      <c r="H14" s="26" t="s">
        <v>695</v>
      </c>
      <c r="I14" s="29">
        <v>750</v>
      </c>
      <c r="J14" s="29"/>
    </row>
    <row r="15" spans="3:11" ht="15" thickTop="1" x14ac:dyDescent="0.3"/>
    <row r="16" spans="3:11" ht="15" thickBot="1" x14ac:dyDescent="0.35"/>
    <row r="17" spans="4:6" ht="27" thickTop="1" thickBot="1" x14ac:dyDescent="0.55000000000000004">
      <c r="D17" s="26" t="s">
        <v>405</v>
      </c>
      <c r="E17" s="27">
        <f>(E4+E3+E8)/20</f>
        <v>166.30245250000002</v>
      </c>
      <c r="F17" s="27"/>
    </row>
    <row r="18" spans="4:6" ht="27" thickTop="1" thickBot="1" x14ac:dyDescent="0.55000000000000004">
      <c r="D18" s="26" t="s">
        <v>406</v>
      </c>
      <c r="E18" s="27">
        <f>E17</f>
        <v>166.30245250000002</v>
      </c>
      <c r="F18" s="27">
        <v>120</v>
      </c>
    </row>
    <row r="19" spans="4:6" ht="27" thickTop="1" thickBot="1" x14ac:dyDescent="0.55000000000000004">
      <c r="D19" s="26" t="s">
        <v>407</v>
      </c>
      <c r="E19" s="27">
        <f>E18*0.5</f>
        <v>83.151226250000008</v>
      </c>
      <c r="F19" s="27">
        <f>F18*0.5</f>
        <v>60</v>
      </c>
    </row>
    <row r="20" spans="4:6" ht="27" thickTop="1" thickBot="1" x14ac:dyDescent="0.55000000000000004">
      <c r="D20" s="26" t="s">
        <v>408</v>
      </c>
      <c r="E20" s="27">
        <f>E18*0.25</f>
        <v>41.575613125000004</v>
      </c>
      <c r="F20" s="27">
        <f>F18*0.25</f>
        <v>30</v>
      </c>
    </row>
    <row r="21" spans="4:6" ht="27" thickTop="1" thickBot="1" x14ac:dyDescent="0.55000000000000004">
      <c r="D21" s="26" t="s">
        <v>409</v>
      </c>
      <c r="E21" s="27">
        <f>E18*0.125</f>
        <v>20.787806562500002</v>
      </c>
      <c r="F21" s="27">
        <f>F18*0.125</f>
        <v>15</v>
      </c>
    </row>
    <row r="22" spans="4:6" ht="15" thickTop="1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D69B-4E89-438C-BC6F-F82D0BD11811}">
  <dimension ref="A1:P117"/>
  <sheetViews>
    <sheetView zoomScale="130" zoomScaleNormal="130" workbookViewId="0">
      <pane ySplit="1" topLeftCell="A2" activePane="bottomLeft" state="frozen"/>
      <selection activeCell="B1" sqref="B1"/>
      <selection pane="bottomLeft" activeCell="J1" sqref="J1:J1048576"/>
    </sheetView>
  </sheetViews>
  <sheetFormatPr defaultRowHeight="14.4" x14ac:dyDescent="0.3"/>
  <cols>
    <col min="1" max="1" width="10.5546875" customWidth="1"/>
    <col min="2" max="2" width="4" customWidth="1"/>
    <col min="3" max="3" width="6.109375" bestFit="1" customWidth="1"/>
    <col min="5" max="5" width="18.33203125" style="5" bestFit="1" customWidth="1"/>
    <col min="6" max="6" width="9.5546875" style="7" bestFit="1" customWidth="1"/>
    <col min="7" max="7" width="8.88671875" style="5"/>
    <col min="8" max="8" width="8.5546875" style="5" bestFit="1" customWidth="1"/>
    <col min="9" max="9" width="15.6640625" style="5" bestFit="1" customWidth="1"/>
    <col min="10" max="10" width="11.21875" style="7" customWidth="1"/>
    <col min="11" max="11" width="11.77734375" style="5" customWidth="1"/>
    <col min="12" max="12" width="10.77734375" customWidth="1"/>
    <col min="13" max="13" width="7.77734375" customWidth="1"/>
    <col min="14" max="14" width="12.77734375" bestFit="1" customWidth="1"/>
    <col min="15" max="15" width="9.88671875" bestFit="1" customWidth="1"/>
    <col min="16" max="16" width="10.77734375" bestFit="1" customWidth="1"/>
  </cols>
  <sheetData>
    <row r="1" spans="2:16" ht="15.6" x14ac:dyDescent="0.3">
      <c r="D1" s="1" t="s">
        <v>27</v>
      </c>
      <c r="E1" s="3" t="s">
        <v>4</v>
      </c>
      <c r="F1" s="6" t="s">
        <v>3</v>
      </c>
      <c r="G1" s="3" t="s">
        <v>23</v>
      </c>
      <c r="H1" s="3" t="s">
        <v>22</v>
      </c>
      <c r="I1" s="3" t="s">
        <v>2</v>
      </c>
      <c r="J1" s="6" t="s">
        <v>21</v>
      </c>
      <c r="K1" s="21" t="s">
        <v>21</v>
      </c>
      <c r="L1" s="92"/>
      <c r="M1" s="92"/>
      <c r="N1" s="12"/>
      <c r="P1" s="12"/>
    </row>
    <row r="2" spans="2:16" x14ac:dyDescent="0.3">
      <c r="B2" s="47">
        <v>1</v>
      </c>
      <c r="C2" s="48">
        <f>G2-1</f>
        <v>0.8</v>
      </c>
      <c r="D2" s="49">
        <v>14</v>
      </c>
      <c r="E2" s="2" t="s">
        <v>30</v>
      </c>
      <c r="F2" s="51">
        <v>8</v>
      </c>
      <c r="G2" s="43">
        <v>1.8</v>
      </c>
      <c r="H2" s="53">
        <v>45493</v>
      </c>
      <c r="I2" s="43" t="s">
        <v>32</v>
      </c>
      <c r="J2" s="45">
        <f t="shared" ref="J2" si="0">F2*(G2-1)</f>
        <v>6.4</v>
      </c>
      <c r="L2" s="91"/>
      <c r="M2" s="91"/>
      <c r="N2" s="89"/>
    </row>
    <row r="3" spans="2:16" x14ac:dyDescent="0.3">
      <c r="B3" s="47"/>
      <c r="C3" s="48"/>
      <c r="D3" s="50"/>
      <c r="E3" s="2" t="s">
        <v>31</v>
      </c>
      <c r="F3" s="52"/>
      <c r="G3" s="44"/>
      <c r="H3" s="54"/>
      <c r="I3" s="44"/>
      <c r="J3" s="46"/>
      <c r="L3" s="91"/>
      <c r="M3" s="91"/>
      <c r="N3" s="90"/>
    </row>
    <row r="4" spans="2:16" x14ac:dyDescent="0.3">
      <c r="B4" s="47">
        <v>1</v>
      </c>
      <c r="C4" s="48">
        <v>-1</v>
      </c>
      <c r="D4" s="49">
        <v>15</v>
      </c>
      <c r="E4" s="8" t="s">
        <v>33</v>
      </c>
      <c r="F4" s="62">
        <v>5</v>
      </c>
      <c r="G4" s="64">
        <v>1.9</v>
      </c>
      <c r="H4" s="65">
        <v>45493</v>
      </c>
      <c r="I4" s="64" t="s">
        <v>35</v>
      </c>
      <c r="J4" s="60">
        <v>-5</v>
      </c>
    </row>
    <row r="5" spans="2:16" x14ac:dyDescent="0.3">
      <c r="B5" s="47"/>
      <c r="C5" s="48"/>
      <c r="D5" s="50"/>
      <c r="E5" s="8" t="s">
        <v>34</v>
      </c>
      <c r="F5" s="63"/>
      <c r="G5" s="59"/>
      <c r="H5" s="66"/>
      <c r="I5" s="59"/>
      <c r="J5" s="61"/>
    </row>
    <row r="6" spans="2:16" x14ac:dyDescent="0.3">
      <c r="B6" s="47">
        <v>1</v>
      </c>
      <c r="C6" s="48">
        <v>-1</v>
      </c>
      <c r="D6" s="49">
        <v>16</v>
      </c>
      <c r="E6" s="8" t="s">
        <v>36</v>
      </c>
      <c r="F6" s="62">
        <v>5</v>
      </c>
      <c r="G6" s="64">
        <v>1.8</v>
      </c>
      <c r="H6" s="65">
        <v>45493</v>
      </c>
      <c r="I6" s="64" t="s">
        <v>38</v>
      </c>
      <c r="J6" s="60">
        <v>-5</v>
      </c>
    </row>
    <row r="7" spans="2:16" x14ac:dyDescent="0.3">
      <c r="B7" s="47"/>
      <c r="C7" s="48"/>
      <c r="D7" s="50"/>
      <c r="E7" s="8" t="s">
        <v>37</v>
      </c>
      <c r="F7" s="63"/>
      <c r="G7" s="59"/>
      <c r="H7" s="66"/>
      <c r="I7" s="59"/>
      <c r="J7" s="61"/>
    </row>
    <row r="8" spans="2:16" x14ac:dyDescent="0.3">
      <c r="B8" s="47">
        <v>1</v>
      </c>
      <c r="C8" s="48">
        <v>-0.4</v>
      </c>
      <c r="D8" s="49">
        <v>17</v>
      </c>
      <c r="E8" s="8" t="s">
        <v>33</v>
      </c>
      <c r="F8" s="62">
        <v>2</v>
      </c>
      <c r="G8" s="64">
        <v>4</v>
      </c>
      <c r="H8" s="65">
        <v>45493</v>
      </c>
      <c r="I8" s="64" t="s">
        <v>39</v>
      </c>
      <c r="J8" s="60">
        <v>-2</v>
      </c>
    </row>
    <row r="9" spans="2:16" x14ac:dyDescent="0.3">
      <c r="B9" s="47"/>
      <c r="C9" s="48"/>
      <c r="D9" s="50"/>
      <c r="E9" s="8" t="s">
        <v>34</v>
      </c>
      <c r="F9" s="63"/>
      <c r="G9" s="59"/>
      <c r="H9" s="66"/>
      <c r="I9" s="59"/>
      <c r="J9" s="61"/>
    </row>
    <row r="10" spans="2:16" x14ac:dyDescent="0.3">
      <c r="B10" s="47">
        <v>1</v>
      </c>
      <c r="C10" s="48">
        <f>G10-1</f>
        <v>0.64999999999999991</v>
      </c>
      <c r="D10" s="49">
        <v>19</v>
      </c>
      <c r="E10" s="2" t="s">
        <v>40</v>
      </c>
      <c r="F10" s="51">
        <v>5</v>
      </c>
      <c r="G10" s="43">
        <v>1.65</v>
      </c>
      <c r="H10" s="53">
        <v>45494</v>
      </c>
      <c r="I10" s="55" t="s">
        <v>42</v>
      </c>
      <c r="J10" s="45">
        <f t="shared" ref="J10" si="1">F10*(G10-1)</f>
        <v>3.2499999999999996</v>
      </c>
    </row>
    <row r="11" spans="2:16" x14ac:dyDescent="0.3">
      <c r="B11" s="47"/>
      <c r="C11" s="48"/>
      <c r="D11" s="50"/>
      <c r="E11" s="2" t="s">
        <v>41</v>
      </c>
      <c r="F11" s="52"/>
      <c r="G11" s="44"/>
      <c r="H11" s="54"/>
      <c r="I11" s="56"/>
      <c r="J11" s="46"/>
    </row>
    <row r="12" spans="2:16" x14ac:dyDescent="0.3">
      <c r="B12" s="47">
        <v>1</v>
      </c>
      <c r="C12" s="88">
        <v>0</v>
      </c>
      <c r="D12" s="49">
        <v>30</v>
      </c>
      <c r="E12" s="11" t="s">
        <v>46</v>
      </c>
      <c r="F12" s="79">
        <v>2.5</v>
      </c>
      <c r="G12" s="81">
        <v>0.93500000000000005</v>
      </c>
      <c r="H12" s="83">
        <v>45494</v>
      </c>
      <c r="I12" s="81" t="s">
        <v>39</v>
      </c>
      <c r="J12" s="85">
        <f t="shared" ref="J12" si="2">F12*(G12-1)</f>
        <v>-0.16249999999999987</v>
      </c>
      <c r="L12" s="22"/>
    </row>
    <row r="13" spans="2:16" x14ac:dyDescent="0.3">
      <c r="B13" s="47"/>
      <c r="C13" s="88"/>
      <c r="D13" s="50"/>
      <c r="E13" s="11" t="s">
        <v>47</v>
      </c>
      <c r="F13" s="80"/>
      <c r="G13" s="82"/>
      <c r="H13" s="84"/>
      <c r="I13" s="82"/>
      <c r="J13" s="86"/>
      <c r="L13" s="12"/>
    </row>
    <row r="14" spans="2:16" x14ac:dyDescent="0.3">
      <c r="B14" s="47">
        <v>1</v>
      </c>
      <c r="C14" s="48">
        <v>0.25</v>
      </c>
      <c r="D14" s="49">
        <v>31</v>
      </c>
      <c r="E14" s="2" t="s">
        <v>46</v>
      </c>
      <c r="F14" s="51">
        <v>2.5</v>
      </c>
      <c r="G14" s="43">
        <v>1.53</v>
      </c>
      <c r="H14" s="53">
        <v>45494</v>
      </c>
      <c r="I14" s="57" t="s">
        <v>43</v>
      </c>
      <c r="J14" s="45">
        <f t="shared" ref="J14" si="3">F14*(G14-1)</f>
        <v>1.3250000000000002</v>
      </c>
    </row>
    <row r="15" spans="2:16" x14ac:dyDescent="0.3">
      <c r="B15" s="47"/>
      <c r="C15" s="48"/>
      <c r="D15" s="50"/>
      <c r="E15" s="2" t="s">
        <v>47</v>
      </c>
      <c r="F15" s="52"/>
      <c r="G15" s="44"/>
      <c r="H15" s="54"/>
      <c r="I15" s="44"/>
      <c r="J15" s="46"/>
    </row>
    <row r="16" spans="2:16" x14ac:dyDescent="0.3">
      <c r="B16" s="47">
        <v>1</v>
      </c>
      <c r="C16" s="48">
        <v>0.25</v>
      </c>
      <c r="D16" s="49">
        <v>32</v>
      </c>
      <c r="E16" s="2" t="s">
        <v>46</v>
      </c>
      <c r="F16" s="51">
        <v>2.5</v>
      </c>
      <c r="G16" s="43">
        <v>1.66</v>
      </c>
      <c r="H16" s="53">
        <v>45494</v>
      </c>
      <c r="I16" s="57" t="s">
        <v>43</v>
      </c>
      <c r="J16" s="45">
        <f t="shared" ref="J16" si="4">F16*(G16-1)</f>
        <v>1.65</v>
      </c>
      <c r="L16" s="12"/>
    </row>
    <row r="17" spans="1:16" x14ac:dyDescent="0.3">
      <c r="B17" s="47"/>
      <c r="C17" s="48"/>
      <c r="D17" s="50"/>
      <c r="E17" s="2" t="s">
        <v>47</v>
      </c>
      <c r="F17" s="52"/>
      <c r="G17" s="44"/>
      <c r="H17" s="54"/>
      <c r="I17" s="44"/>
      <c r="J17" s="46"/>
    </row>
    <row r="18" spans="1:16" x14ac:dyDescent="0.3">
      <c r="B18" s="47">
        <v>1</v>
      </c>
      <c r="C18" s="48">
        <v>0.25</v>
      </c>
      <c r="D18" s="49">
        <v>33</v>
      </c>
      <c r="E18" s="2" t="s">
        <v>49</v>
      </c>
      <c r="F18" s="51">
        <v>1</v>
      </c>
      <c r="G18" s="43">
        <v>4.33</v>
      </c>
      <c r="H18" s="53">
        <v>45494</v>
      </c>
      <c r="I18" s="43" t="s">
        <v>51</v>
      </c>
      <c r="J18" s="45">
        <f t="shared" ref="J18:J20" si="5">F18*(G18-1)</f>
        <v>3.33</v>
      </c>
    </row>
    <row r="19" spans="1:16" x14ac:dyDescent="0.3">
      <c r="B19" s="47"/>
      <c r="C19" s="48"/>
      <c r="D19" s="50"/>
      <c r="E19" s="2" t="s">
        <v>50</v>
      </c>
      <c r="F19" s="52"/>
      <c r="G19" s="44"/>
      <c r="H19" s="54"/>
      <c r="I19" s="44"/>
      <c r="J19" s="46"/>
    </row>
    <row r="20" spans="1:16" x14ac:dyDescent="0.3">
      <c r="B20" s="47">
        <v>1</v>
      </c>
      <c r="C20" s="48">
        <f t="shared" ref="C20:C76" si="6">G20-1</f>
        <v>0.7</v>
      </c>
      <c r="D20" s="49">
        <v>34</v>
      </c>
      <c r="E20" s="2" t="s">
        <v>76</v>
      </c>
      <c r="F20" s="51">
        <v>5</v>
      </c>
      <c r="G20" s="43">
        <v>1.7</v>
      </c>
      <c r="H20" s="53">
        <v>45494</v>
      </c>
      <c r="I20" s="43" t="s">
        <v>78</v>
      </c>
      <c r="J20" s="45">
        <f t="shared" si="5"/>
        <v>3.5</v>
      </c>
    </row>
    <row r="21" spans="1:16" x14ac:dyDescent="0.3">
      <c r="B21" s="47"/>
      <c r="C21" s="48"/>
      <c r="D21" s="50"/>
      <c r="E21" s="2" t="s">
        <v>77</v>
      </c>
      <c r="F21" s="52"/>
      <c r="G21" s="44"/>
      <c r="H21" s="54"/>
      <c r="I21" s="44"/>
      <c r="J21" s="46"/>
    </row>
    <row r="22" spans="1:16" x14ac:dyDescent="0.3">
      <c r="B22" s="47">
        <v>1</v>
      </c>
      <c r="C22" s="48">
        <v>-0.2</v>
      </c>
      <c r="D22" s="49">
        <v>35</v>
      </c>
      <c r="E22" s="8" t="s">
        <v>52</v>
      </c>
      <c r="F22" s="62">
        <v>1</v>
      </c>
      <c r="G22" s="64">
        <v>3.2</v>
      </c>
      <c r="H22" s="65">
        <v>45494</v>
      </c>
      <c r="I22" s="64" t="s">
        <v>54</v>
      </c>
      <c r="J22" s="60">
        <v>-1</v>
      </c>
    </row>
    <row r="23" spans="1:16" x14ac:dyDescent="0.3">
      <c r="B23" s="47"/>
      <c r="C23" s="48"/>
      <c r="D23" s="50"/>
      <c r="E23" s="8" t="s">
        <v>53</v>
      </c>
      <c r="F23" s="63"/>
      <c r="G23" s="59"/>
      <c r="H23" s="66"/>
      <c r="I23" s="59"/>
      <c r="J23" s="61"/>
    </row>
    <row r="24" spans="1:16" x14ac:dyDescent="0.3">
      <c r="B24" s="47">
        <v>1</v>
      </c>
      <c r="C24" s="48">
        <f t="shared" si="6"/>
        <v>0.8</v>
      </c>
      <c r="D24" s="49">
        <v>36</v>
      </c>
      <c r="E24" s="2" t="s">
        <v>55</v>
      </c>
      <c r="F24" s="51">
        <v>5</v>
      </c>
      <c r="G24" s="43">
        <v>1.8</v>
      </c>
      <c r="H24" s="53">
        <v>45495</v>
      </c>
      <c r="I24" s="43" t="s">
        <v>39</v>
      </c>
      <c r="J24" s="45">
        <f t="shared" ref="J24" si="7">F24*(G24-1)</f>
        <v>4</v>
      </c>
    </row>
    <row r="25" spans="1:16" x14ac:dyDescent="0.3">
      <c r="B25" s="47"/>
      <c r="C25" s="48"/>
      <c r="D25" s="50"/>
      <c r="E25" s="2" t="s">
        <v>56</v>
      </c>
      <c r="F25" s="52"/>
      <c r="G25" s="44"/>
      <c r="H25" s="54"/>
      <c r="I25" s="44"/>
      <c r="J25" s="46"/>
    </row>
    <row r="26" spans="1:16" x14ac:dyDescent="0.3">
      <c r="B26" s="47">
        <v>1</v>
      </c>
      <c r="C26" s="48">
        <v>-1</v>
      </c>
      <c r="D26" s="49">
        <v>40</v>
      </c>
      <c r="E26" s="8" t="s">
        <v>18</v>
      </c>
      <c r="F26" s="62">
        <v>5</v>
      </c>
      <c r="G26" s="64">
        <v>2.2000000000000002</v>
      </c>
      <c r="H26" s="65">
        <v>45496</v>
      </c>
      <c r="I26" s="64" t="s">
        <v>58</v>
      </c>
      <c r="J26" s="60">
        <v>-5</v>
      </c>
    </row>
    <row r="27" spans="1:16" x14ac:dyDescent="0.3">
      <c r="B27" s="47"/>
      <c r="C27" s="48"/>
      <c r="D27" s="50"/>
      <c r="E27" s="8"/>
      <c r="F27" s="63"/>
      <c r="G27" s="59"/>
      <c r="H27" s="66"/>
      <c r="I27" s="59"/>
      <c r="J27" s="61"/>
    </row>
    <row r="28" spans="1:16" x14ac:dyDescent="0.3">
      <c r="B28" s="47">
        <v>1</v>
      </c>
      <c r="C28" s="48">
        <v>-0.5</v>
      </c>
      <c r="D28" s="49">
        <v>41</v>
      </c>
      <c r="E28" s="8" t="s">
        <v>18</v>
      </c>
      <c r="F28" s="62">
        <v>2.5</v>
      </c>
      <c r="G28" s="64">
        <v>7.5</v>
      </c>
      <c r="H28" s="65">
        <v>45496</v>
      </c>
      <c r="I28" s="64" t="s">
        <v>59</v>
      </c>
      <c r="J28" s="60">
        <v>-2.5</v>
      </c>
    </row>
    <row r="29" spans="1:16" x14ac:dyDescent="0.3">
      <c r="B29" s="47"/>
      <c r="C29" s="48"/>
      <c r="D29" s="50"/>
      <c r="E29" s="8"/>
      <c r="F29" s="63"/>
      <c r="G29" s="59"/>
      <c r="H29" s="66"/>
      <c r="I29" s="59"/>
      <c r="J29" s="61"/>
    </row>
    <row r="30" spans="1:16" x14ac:dyDescent="0.3">
      <c r="B30" s="47">
        <v>1</v>
      </c>
      <c r="C30" s="48">
        <v>-0.2</v>
      </c>
      <c r="D30" s="49">
        <v>42</v>
      </c>
      <c r="E30" s="8" t="s">
        <v>18</v>
      </c>
      <c r="F30" s="62">
        <v>1</v>
      </c>
      <c r="G30" s="64">
        <v>21</v>
      </c>
      <c r="H30" s="65">
        <v>45496</v>
      </c>
      <c r="I30" s="64" t="s">
        <v>60</v>
      </c>
      <c r="J30" s="60">
        <v>-1</v>
      </c>
    </row>
    <row r="31" spans="1:16" x14ac:dyDescent="0.3">
      <c r="B31" s="47"/>
      <c r="C31" s="48"/>
      <c r="D31" s="50"/>
      <c r="E31" s="8"/>
      <c r="F31" s="63"/>
      <c r="G31" s="59"/>
      <c r="H31" s="66"/>
      <c r="I31" s="59"/>
      <c r="J31" s="61"/>
    </row>
    <row r="32" spans="1:16" s="5" customFormat="1" x14ac:dyDescent="0.3">
      <c r="A32"/>
      <c r="B32" s="47">
        <v>1</v>
      </c>
      <c r="C32" s="48">
        <f t="shared" si="6"/>
        <v>0.57000000000000006</v>
      </c>
      <c r="D32" s="49">
        <v>48</v>
      </c>
      <c r="E32" s="2" t="s">
        <v>61</v>
      </c>
      <c r="F32" s="51">
        <v>5</v>
      </c>
      <c r="G32" s="43">
        <v>1.57</v>
      </c>
      <c r="H32" s="53">
        <v>45497</v>
      </c>
      <c r="I32" s="43" t="s">
        <v>39</v>
      </c>
      <c r="J32" s="45">
        <f t="shared" ref="J32" si="8">F32*(G32-1)</f>
        <v>2.8500000000000005</v>
      </c>
      <c r="L32"/>
      <c r="M32"/>
      <c r="N32"/>
      <c r="O32"/>
      <c r="P32"/>
    </row>
    <row r="33" spans="1:16" s="5" customFormat="1" x14ac:dyDescent="0.3">
      <c r="A33"/>
      <c r="B33" s="47"/>
      <c r="C33" s="48"/>
      <c r="D33" s="50"/>
      <c r="E33" s="2" t="s">
        <v>62</v>
      </c>
      <c r="F33" s="52"/>
      <c r="G33" s="44"/>
      <c r="H33" s="54"/>
      <c r="I33" s="44"/>
      <c r="J33" s="46"/>
      <c r="L33"/>
      <c r="M33"/>
      <c r="N33"/>
      <c r="O33"/>
      <c r="P33"/>
    </row>
    <row r="34" spans="1:16" s="5" customFormat="1" x14ac:dyDescent="0.3">
      <c r="A34"/>
      <c r="B34" s="47">
        <v>1</v>
      </c>
      <c r="C34" s="48">
        <f t="shared" si="6"/>
        <v>0.65999999999999992</v>
      </c>
      <c r="D34" s="49">
        <v>50</v>
      </c>
      <c r="E34" s="2" t="s">
        <v>18</v>
      </c>
      <c r="F34" s="51">
        <v>5</v>
      </c>
      <c r="G34" s="43">
        <v>1.66</v>
      </c>
      <c r="H34" s="53">
        <v>45497</v>
      </c>
      <c r="I34" s="43" t="s">
        <v>32</v>
      </c>
      <c r="J34" s="45">
        <f t="shared" ref="J34" si="9">F34*(G34-1)</f>
        <v>3.3</v>
      </c>
      <c r="L34"/>
      <c r="M34"/>
      <c r="N34"/>
      <c r="O34"/>
      <c r="P34"/>
    </row>
    <row r="35" spans="1:16" s="5" customFormat="1" x14ac:dyDescent="0.3">
      <c r="A35"/>
      <c r="B35" s="47"/>
      <c r="C35" s="48"/>
      <c r="D35" s="50"/>
      <c r="E35" s="2" t="s">
        <v>20</v>
      </c>
      <c r="F35" s="52"/>
      <c r="G35" s="44"/>
      <c r="H35" s="54"/>
      <c r="I35" s="44"/>
      <c r="J35" s="46"/>
      <c r="L35"/>
      <c r="M35"/>
      <c r="N35"/>
      <c r="O35"/>
      <c r="P35"/>
    </row>
    <row r="36" spans="1:16" s="5" customFormat="1" x14ac:dyDescent="0.3">
      <c r="A36"/>
      <c r="B36" s="47">
        <v>1</v>
      </c>
      <c r="C36" s="48">
        <v>-0.4</v>
      </c>
      <c r="D36" s="49">
        <v>51</v>
      </c>
      <c r="E36" s="8" t="s">
        <v>63</v>
      </c>
      <c r="F36" s="62">
        <v>2</v>
      </c>
      <c r="G36" s="64">
        <v>4.5</v>
      </c>
      <c r="H36" s="65">
        <v>45497</v>
      </c>
      <c r="I36" s="58" t="s">
        <v>24</v>
      </c>
      <c r="J36" s="60">
        <v>-2</v>
      </c>
      <c r="L36"/>
      <c r="M36"/>
      <c r="N36"/>
      <c r="O36"/>
      <c r="P36"/>
    </row>
    <row r="37" spans="1:16" s="5" customFormat="1" x14ac:dyDescent="0.3">
      <c r="A37"/>
      <c r="B37" s="47"/>
      <c r="C37" s="48"/>
      <c r="D37" s="50"/>
      <c r="E37" s="8" t="s">
        <v>64</v>
      </c>
      <c r="F37" s="63"/>
      <c r="G37" s="59"/>
      <c r="H37" s="66"/>
      <c r="I37" s="87"/>
      <c r="J37" s="61"/>
      <c r="L37"/>
      <c r="M37"/>
      <c r="N37"/>
      <c r="O37"/>
      <c r="P37"/>
    </row>
    <row r="38" spans="1:16" s="5" customFormat="1" x14ac:dyDescent="0.3">
      <c r="A38"/>
      <c r="B38" s="47">
        <v>1</v>
      </c>
      <c r="C38" s="48">
        <v>-1</v>
      </c>
      <c r="D38" s="49">
        <v>52</v>
      </c>
      <c r="E38" s="8" t="s">
        <v>63</v>
      </c>
      <c r="F38" s="62">
        <v>5</v>
      </c>
      <c r="G38" s="64">
        <v>1.75</v>
      </c>
      <c r="H38" s="65">
        <v>45497</v>
      </c>
      <c r="I38" s="64" t="s">
        <v>65</v>
      </c>
      <c r="J38" s="60">
        <v>-5</v>
      </c>
      <c r="L38"/>
      <c r="M38"/>
      <c r="N38"/>
      <c r="O38"/>
      <c r="P38"/>
    </row>
    <row r="39" spans="1:16" s="5" customFormat="1" x14ac:dyDescent="0.3">
      <c r="A39"/>
      <c r="B39" s="47"/>
      <c r="C39" s="48"/>
      <c r="D39" s="50"/>
      <c r="E39" s="8" t="s">
        <v>64</v>
      </c>
      <c r="F39" s="63"/>
      <c r="G39" s="59"/>
      <c r="H39" s="66"/>
      <c r="I39" s="59"/>
      <c r="J39" s="61"/>
      <c r="L39"/>
      <c r="M39"/>
      <c r="N39"/>
      <c r="O39"/>
      <c r="P39"/>
    </row>
    <row r="40" spans="1:16" s="5" customFormat="1" x14ac:dyDescent="0.3">
      <c r="A40"/>
      <c r="B40" s="47">
        <v>1</v>
      </c>
      <c r="C40" s="48">
        <v>-0.2</v>
      </c>
      <c r="D40" s="49">
        <v>54</v>
      </c>
      <c r="E40" s="8" t="s">
        <v>66</v>
      </c>
      <c r="F40" s="62">
        <v>1</v>
      </c>
      <c r="G40" s="64">
        <v>11</v>
      </c>
      <c r="H40" s="65">
        <v>45498</v>
      </c>
      <c r="I40" s="64" t="s">
        <v>32</v>
      </c>
      <c r="J40" s="60">
        <v>-1</v>
      </c>
      <c r="L40"/>
      <c r="M40"/>
      <c r="N40"/>
      <c r="O40"/>
      <c r="P40"/>
    </row>
    <row r="41" spans="1:16" s="5" customFormat="1" x14ac:dyDescent="0.3">
      <c r="A41"/>
      <c r="B41" s="47"/>
      <c r="C41" s="48"/>
      <c r="D41" s="50"/>
      <c r="E41" s="8" t="s">
        <v>67</v>
      </c>
      <c r="F41" s="63"/>
      <c r="G41" s="59"/>
      <c r="H41" s="66"/>
      <c r="I41" s="59"/>
      <c r="J41" s="61"/>
      <c r="L41"/>
      <c r="M41"/>
      <c r="N41"/>
      <c r="O41"/>
      <c r="P41"/>
    </row>
    <row r="42" spans="1:16" s="5" customFormat="1" x14ac:dyDescent="0.3">
      <c r="A42"/>
      <c r="B42" s="47">
        <v>1</v>
      </c>
      <c r="C42" s="48">
        <v>0.25</v>
      </c>
      <c r="D42" s="49">
        <v>55</v>
      </c>
      <c r="E42" s="2" t="s">
        <v>66</v>
      </c>
      <c r="F42" s="51">
        <v>2</v>
      </c>
      <c r="G42" s="43">
        <v>1.53</v>
      </c>
      <c r="H42" s="53">
        <v>45498</v>
      </c>
      <c r="I42" s="57" t="s">
        <v>68</v>
      </c>
      <c r="J42" s="45">
        <f t="shared" ref="J42" si="10">F42*(G42-1)</f>
        <v>1.06</v>
      </c>
      <c r="L42"/>
      <c r="M42"/>
      <c r="N42"/>
      <c r="O42"/>
      <c r="P42"/>
    </row>
    <row r="43" spans="1:16" s="5" customFormat="1" x14ac:dyDescent="0.3">
      <c r="A43"/>
      <c r="B43" s="47"/>
      <c r="C43" s="48"/>
      <c r="D43" s="50"/>
      <c r="E43" s="2" t="s">
        <v>67</v>
      </c>
      <c r="F43" s="52"/>
      <c r="G43" s="44"/>
      <c r="H43" s="54"/>
      <c r="I43" s="44"/>
      <c r="J43" s="46"/>
      <c r="L43"/>
      <c r="M43"/>
      <c r="N43"/>
      <c r="O43"/>
      <c r="P43"/>
    </row>
    <row r="44" spans="1:16" s="5" customFormat="1" x14ac:dyDescent="0.3">
      <c r="A44"/>
      <c r="B44" s="47">
        <v>1</v>
      </c>
      <c r="C44" s="48">
        <v>-0.6</v>
      </c>
      <c r="D44" s="49">
        <v>56</v>
      </c>
      <c r="E44" s="8" t="s">
        <v>66</v>
      </c>
      <c r="F44" s="62">
        <v>3</v>
      </c>
      <c r="G44" s="64">
        <v>1.66</v>
      </c>
      <c r="H44" s="65">
        <v>45498</v>
      </c>
      <c r="I44" s="58" t="s">
        <v>69</v>
      </c>
      <c r="J44" s="60">
        <v>-3</v>
      </c>
      <c r="L44"/>
      <c r="M44"/>
      <c r="N44"/>
      <c r="O44"/>
      <c r="P44"/>
    </row>
    <row r="45" spans="1:16" s="5" customFormat="1" x14ac:dyDescent="0.3">
      <c r="A45"/>
      <c r="B45" s="47"/>
      <c r="C45" s="48"/>
      <c r="D45" s="50"/>
      <c r="E45" s="8" t="s">
        <v>67</v>
      </c>
      <c r="F45" s="63"/>
      <c r="G45" s="59"/>
      <c r="H45" s="66"/>
      <c r="I45" s="59"/>
      <c r="J45" s="61"/>
      <c r="L45"/>
      <c r="M45"/>
      <c r="N45"/>
      <c r="O45"/>
      <c r="P45"/>
    </row>
    <row r="46" spans="1:16" s="5" customFormat="1" x14ac:dyDescent="0.3">
      <c r="A46"/>
      <c r="B46" s="47">
        <v>1</v>
      </c>
      <c r="C46" s="48">
        <v>-1</v>
      </c>
      <c r="D46" s="49">
        <v>57</v>
      </c>
      <c r="E46" s="8" t="s">
        <v>70</v>
      </c>
      <c r="F46" s="62">
        <v>5</v>
      </c>
      <c r="G46" s="64">
        <v>3.1</v>
      </c>
      <c r="H46" s="65">
        <v>45498</v>
      </c>
      <c r="I46" s="58" t="s">
        <v>24</v>
      </c>
      <c r="J46" s="60">
        <v>-5</v>
      </c>
      <c r="L46"/>
      <c r="M46"/>
      <c r="N46"/>
      <c r="O46"/>
      <c r="P46"/>
    </row>
    <row r="47" spans="1:16" s="5" customFormat="1" x14ac:dyDescent="0.3">
      <c r="A47"/>
      <c r="B47" s="47"/>
      <c r="C47" s="48"/>
      <c r="D47" s="50"/>
      <c r="E47" s="8" t="s">
        <v>71</v>
      </c>
      <c r="F47" s="63"/>
      <c r="G47" s="59"/>
      <c r="H47" s="66"/>
      <c r="I47" s="59"/>
      <c r="J47" s="61"/>
      <c r="L47"/>
      <c r="M47"/>
      <c r="N47"/>
      <c r="O47"/>
      <c r="P47"/>
    </row>
    <row r="48" spans="1:16" s="5" customFormat="1" x14ac:dyDescent="0.3">
      <c r="A48"/>
      <c r="B48" s="47">
        <v>1</v>
      </c>
      <c r="C48" s="48">
        <f t="shared" si="6"/>
        <v>0.8</v>
      </c>
      <c r="D48" s="49">
        <v>58</v>
      </c>
      <c r="E48" s="2" t="s">
        <v>72</v>
      </c>
      <c r="F48" s="51">
        <v>5</v>
      </c>
      <c r="G48" s="43">
        <v>1.8</v>
      </c>
      <c r="H48" s="53">
        <v>45498</v>
      </c>
      <c r="I48" s="43" t="s">
        <v>39</v>
      </c>
      <c r="J48" s="45">
        <f t="shared" ref="J48" si="11">F48*(G48-1)</f>
        <v>4</v>
      </c>
      <c r="L48"/>
      <c r="M48"/>
      <c r="N48"/>
      <c r="O48"/>
      <c r="P48"/>
    </row>
    <row r="49" spans="1:16" s="5" customFormat="1" x14ac:dyDescent="0.3">
      <c r="A49"/>
      <c r="B49" s="47"/>
      <c r="C49" s="48"/>
      <c r="D49" s="50"/>
      <c r="E49" s="2" t="s">
        <v>73</v>
      </c>
      <c r="F49" s="52"/>
      <c r="G49" s="44"/>
      <c r="H49" s="54"/>
      <c r="I49" s="44"/>
      <c r="J49" s="46"/>
      <c r="L49"/>
      <c r="M49"/>
      <c r="N49"/>
      <c r="O49"/>
      <c r="P49"/>
    </row>
    <row r="50" spans="1:16" s="5" customFormat="1" x14ac:dyDescent="0.3">
      <c r="A50"/>
      <c r="B50" s="47">
        <v>1</v>
      </c>
      <c r="C50" s="48">
        <v>-0.4</v>
      </c>
      <c r="D50" s="49">
        <v>59</v>
      </c>
      <c r="E50" s="8" t="s">
        <v>72</v>
      </c>
      <c r="F50" s="62">
        <v>2</v>
      </c>
      <c r="G50" s="64">
        <v>4.33</v>
      </c>
      <c r="H50" s="65">
        <v>45498</v>
      </c>
      <c r="I50" s="64" t="s">
        <v>32</v>
      </c>
      <c r="J50" s="60">
        <v>-2</v>
      </c>
      <c r="L50"/>
      <c r="M50"/>
      <c r="N50"/>
      <c r="O50"/>
      <c r="P50"/>
    </row>
    <row r="51" spans="1:16" s="5" customFormat="1" x14ac:dyDescent="0.3">
      <c r="A51"/>
      <c r="B51" s="47"/>
      <c r="C51" s="48"/>
      <c r="D51" s="50"/>
      <c r="E51" s="8" t="s">
        <v>73</v>
      </c>
      <c r="F51" s="63"/>
      <c r="G51" s="59"/>
      <c r="H51" s="66"/>
      <c r="I51" s="59"/>
      <c r="J51" s="61"/>
      <c r="L51"/>
      <c r="M51"/>
      <c r="N51"/>
      <c r="O51"/>
      <c r="P51"/>
    </row>
    <row r="52" spans="1:16" s="5" customFormat="1" x14ac:dyDescent="0.3">
      <c r="A52"/>
      <c r="B52" s="47">
        <v>1</v>
      </c>
      <c r="C52" s="48">
        <v>0.5</v>
      </c>
      <c r="D52" s="49">
        <v>60</v>
      </c>
      <c r="E52" s="2" t="s">
        <v>70</v>
      </c>
      <c r="F52" s="51">
        <v>2.5</v>
      </c>
      <c r="G52" s="43">
        <v>2</v>
      </c>
      <c r="H52" s="53">
        <v>45498</v>
      </c>
      <c r="I52" s="43" t="s">
        <v>32</v>
      </c>
      <c r="J52" s="45">
        <f t="shared" ref="J52" si="12">F52*(G52-1)</f>
        <v>2.5</v>
      </c>
      <c r="L52"/>
      <c r="M52"/>
      <c r="N52"/>
      <c r="O52"/>
      <c r="P52"/>
    </row>
    <row r="53" spans="1:16" s="5" customFormat="1" x14ac:dyDescent="0.3">
      <c r="A53"/>
      <c r="B53" s="47"/>
      <c r="C53" s="48"/>
      <c r="D53" s="50"/>
      <c r="E53" s="2" t="s">
        <v>71</v>
      </c>
      <c r="F53" s="52"/>
      <c r="G53" s="44"/>
      <c r="H53" s="54"/>
      <c r="I53" s="44"/>
      <c r="J53" s="46"/>
      <c r="L53"/>
      <c r="M53"/>
      <c r="N53"/>
      <c r="O53"/>
      <c r="P53"/>
    </row>
    <row r="54" spans="1:16" s="5" customFormat="1" x14ac:dyDescent="0.3">
      <c r="A54"/>
      <c r="B54" s="47">
        <v>1</v>
      </c>
      <c r="C54" s="48">
        <f t="shared" si="6"/>
        <v>1</v>
      </c>
      <c r="D54" s="49">
        <v>61</v>
      </c>
      <c r="E54" s="2" t="s">
        <v>74</v>
      </c>
      <c r="F54" s="51">
        <v>5</v>
      </c>
      <c r="G54" s="43">
        <v>2</v>
      </c>
      <c r="H54" s="53">
        <v>45498</v>
      </c>
      <c r="I54" s="43" t="s">
        <v>32</v>
      </c>
      <c r="J54" s="45">
        <f t="shared" ref="J54" si="13">F54*(G54-1)</f>
        <v>5</v>
      </c>
      <c r="L54"/>
      <c r="M54"/>
      <c r="N54"/>
      <c r="O54"/>
      <c r="P54"/>
    </row>
    <row r="55" spans="1:16" s="5" customFormat="1" x14ac:dyDescent="0.3">
      <c r="A55"/>
      <c r="B55" s="47"/>
      <c r="C55" s="48"/>
      <c r="D55" s="50"/>
      <c r="E55" s="2" t="s">
        <v>75</v>
      </c>
      <c r="F55" s="52"/>
      <c r="G55" s="44"/>
      <c r="H55" s="54"/>
      <c r="I55" s="44"/>
      <c r="J55" s="46"/>
      <c r="L55"/>
      <c r="M55"/>
      <c r="N55"/>
      <c r="O55"/>
      <c r="P55"/>
    </row>
    <row r="56" spans="1:16" s="5" customFormat="1" x14ac:dyDescent="0.3">
      <c r="A56"/>
      <c r="B56" s="47">
        <v>1</v>
      </c>
      <c r="C56" s="48">
        <f t="shared" si="6"/>
        <v>0.87000000000000011</v>
      </c>
      <c r="D56" s="49">
        <v>62</v>
      </c>
      <c r="E56" s="2" t="s">
        <v>79</v>
      </c>
      <c r="F56" s="51">
        <v>5</v>
      </c>
      <c r="G56" s="43">
        <v>1.87</v>
      </c>
      <c r="H56" s="53">
        <v>45499</v>
      </c>
      <c r="I56" s="43" t="s">
        <v>81</v>
      </c>
      <c r="J56" s="45">
        <f t="shared" ref="J56" si="14">F56*(G56-1)</f>
        <v>4.3500000000000005</v>
      </c>
      <c r="L56"/>
      <c r="M56"/>
      <c r="N56"/>
      <c r="O56"/>
      <c r="P56"/>
    </row>
    <row r="57" spans="1:16" s="5" customFormat="1" x14ac:dyDescent="0.3">
      <c r="A57"/>
      <c r="B57" s="47"/>
      <c r="C57" s="48"/>
      <c r="D57" s="50"/>
      <c r="E57" s="2" t="s">
        <v>80</v>
      </c>
      <c r="F57" s="52"/>
      <c r="G57" s="44"/>
      <c r="H57" s="54"/>
      <c r="I57" s="44"/>
      <c r="J57" s="46"/>
      <c r="L57"/>
      <c r="M57"/>
      <c r="N57"/>
      <c r="O57"/>
      <c r="P57"/>
    </row>
    <row r="58" spans="1:16" s="5" customFormat="1" x14ac:dyDescent="0.3">
      <c r="A58"/>
      <c r="B58" s="47">
        <v>1</v>
      </c>
      <c r="C58" s="48">
        <v>-1</v>
      </c>
      <c r="D58" s="49">
        <v>63</v>
      </c>
      <c r="E58" s="8" t="s">
        <v>79</v>
      </c>
      <c r="F58" s="62">
        <v>5</v>
      </c>
      <c r="G58" s="64">
        <v>1.65</v>
      </c>
      <c r="H58" s="65">
        <v>45499</v>
      </c>
      <c r="I58" s="64">
        <v>13.5</v>
      </c>
      <c r="J58" s="60">
        <v>-5</v>
      </c>
      <c r="L58"/>
      <c r="M58"/>
      <c r="N58"/>
      <c r="O58"/>
      <c r="P58"/>
    </row>
    <row r="59" spans="1:16" s="5" customFormat="1" x14ac:dyDescent="0.3">
      <c r="A59"/>
      <c r="B59" s="47"/>
      <c r="C59" s="48"/>
      <c r="D59" s="50"/>
      <c r="E59" s="8" t="s">
        <v>80</v>
      </c>
      <c r="F59" s="63"/>
      <c r="G59" s="59"/>
      <c r="H59" s="66"/>
      <c r="I59" s="59"/>
      <c r="J59" s="61"/>
      <c r="L59"/>
      <c r="M59"/>
      <c r="N59"/>
      <c r="O59"/>
      <c r="P59"/>
    </row>
    <row r="60" spans="1:16" s="5" customFormat="1" ht="14.4" customHeight="1" x14ac:dyDescent="0.3">
      <c r="A60"/>
      <c r="B60" s="47">
        <v>1</v>
      </c>
      <c r="C60" s="48">
        <f t="shared" si="6"/>
        <v>0.8</v>
      </c>
      <c r="D60" s="49">
        <v>71</v>
      </c>
      <c r="E60" s="2" t="s">
        <v>82</v>
      </c>
      <c r="F60" s="51">
        <v>5</v>
      </c>
      <c r="G60" s="43">
        <v>1.8</v>
      </c>
      <c r="H60" s="53">
        <v>45500</v>
      </c>
      <c r="I60" s="55" t="s">
        <v>84</v>
      </c>
      <c r="J60" s="45">
        <f t="shared" ref="J60" si="15">F60*(G60-1)</f>
        <v>4</v>
      </c>
      <c r="L60"/>
      <c r="M60"/>
      <c r="N60"/>
      <c r="O60"/>
      <c r="P60"/>
    </row>
    <row r="61" spans="1:16" s="5" customFormat="1" x14ac:dyDescent="0.3">
      <c r="A61"/>
      <c r="B61" s="47"/>
      <c r="C61" s="48"/>
      <c r="D61" s="50"/>
      <c r="E61" s="2" t="s">
        <v>83</v>
      </c>
      <c r="F61" s="52"/>
      <c r="G61" s="44"/>
      <c r="H61" s="54"/>
      <c r="I61" s="56"/>
      <c r="J61" s="46"/>
      <c r="L61"/>
      <c r="M61"/>
      <c r="N61"/>
      <c r="O61"/>
      <c r="P61"/>
    </row>
    <row r="62" spans="1:16" s="5" customFormat="1" x14ac:dyDescent="0.3">
      <c r="A62"/>
      <c r="B62" s="47">
        <v>1</v>
      </c>
      <c r="C62" s="48">
        <v>0.8</v>
      </c>
      <c r="D62" s="49">
        <v>72</v>
      </c>
      <c r="E62" s="2" t="s">
        <v>82</v>
      </c>
      <c r="F62" s="51">
        <v>2</v>
      </c>
      <c r="G62" s="43">
        <v>3.4</v>
      </c>
      <c r="H62" s="53">
        <v>45500</v>
      </c>
      <c r="I62" s="55" t="s">
        <v>85</v>
      </c>
      <c r="J62" s="45">
        <f t="shared" ref="J62" si="16">F62*(G62-1)</f>
        <v>4.8</v>
      </c>
      <c r="L62"/>
      <c r="M62"/>
      <c r="N62"/>
      <c r="O62"/>
      <c r="P62"/>
    </row>
    <row r="63" spans="1:16" s="5" customFormat="1" x14ac:dyDescent="0.3">
      <c r="A63"/>
      <c r="B63" s="47"/>
      <c r="C63" s="48"/>
      <c r="D63" s="50"/>
      <c r="E63" s="2" t="s">
        <v>83</v>
      </c>
      <c r="F63" s="52"/>
      <c r="G63" s="44"/>
      <c r="H63" s="54"/>
      <c r="I63" s="56"/>
      <c r="J63" s="46"/>
      <c r="L63"/>
      <c r="M63"/>
      <c r="N63"/>
      <c r="O63"/>
      <c r="P63"/>
    </row>
    <row r="64" spans="1:16" s="5" customFormat="1" x14ac:dyDescent="0.3">
      <c r="A64"/>
      <c r="B64" s="47">
        <v>1</v>
      </c>
      <c r="C64" s="48">
        <v>-0.2</v>
      </c>
      <c r="D64" s="49">
        <v>73</v>
      </c>
      <c r="E64" s="8" t="s">
        <v>86</v>
      </c>
      <c r="F64" s="62">
        <v>1</v>
      </c>
      <c r="G64" s="64">
        <v>4</v>
      </c>
      <c r="H64" s="65">
        <v>45500</v>
      </c>
      <c r="I64" s="64" t="s">
        <v>32</v>
      </c>
      <c r="J64" s="60">
        <v>-1</v>
      </c>
      <c r="L64"/>
      <c r="M64"/>
      <c r="N64"/>
      <c r="O64"/>
      <c r="P64"/>
    </row>
    <row r="65" spans="1:16" s="5" customFormat="1" x14ac:dyDescent="0.3">
      <c r="A65"/>
      <c r="B65" s="47"/>
      <c r="C65" s="48"/>
      <c r="D65" s="50"/>
      <c r="E65" s="8" t="s">
        <v>87</v>
      </c>
      <c r="F65" s="63"/>
      <c r="G65" s="59"/>
      <c r="H65" s="66"/>
      <c r="I65" s="59"/>
      <c r="J65" s="61"/>
      <c r="L65"/>
      <c r="M65"/>
      <c r="N65"/>
      <c r="O65"/>
      <c r="P65"/>
    </row>
    <row r="66" spans="1:16" s="5" customFormat="1" x14ac:dyDescent="0.3">
      <c r="A66"/>
      <c r="B66" s="47">
        <v>1</v>
      </c>
      <c r="C66" s="48">
        <f t="shared" si="6"/>
        <v>0.60000000000000009</v>
      </c>
      <c r="D66" s="49">
        <v>74</v>
      </c>
      <c r="E66" s="2" t="s">
        <v>88</v>
      </c>
      <c r="F66" s="51">
        <v>5</v>
      </c>
      <c r="G66" s="43">
        <v>1.6</v>
      </c>
      <c r="H66" s="53">
        <v>45500</v>
      </c>
      <c r="I66" s="43" t="s">
        <v>90</v>
      </c>
      <c r="J66" s="45">
        <f t="shared" ref="J66" si="17">F66*(G66-1)</f>
        <v>3.0000000000000004</v>
      </c>
      <c r="L66"/>
      <c r="M66"/>
      <c r="N66"/>
      <c r="O66"/>
      <c r="P66"/>
    </row>
    <row r="67" spans="1:16" s="5" customFormat="1" x14ac:dyDescent="0.3">
      <c r="A67"/>
      <c r="B67" s="47"/>
      <c r="C67" s="48"/>
      <c r="D67" s="50"/>
      <c r="E67" s="2" t="s">
        <v>89</v>
      </c>
      <c r="F67" s="52"/>
      <c r="G67" s="44"/>
      <c r="H67" s="54"/>
      <c r="I67" s="44"/>
      <c r="J67" s="46"/>
      <c r="L67"/>
      <c r="M67"/>
      <c r="N67"/>
      <c r="O67"/>
      <c r="P67"/>
    </row>
    <row r="68" spans="1:16" s="5" customFormat="1" x14ac:dyDescent="0.3">
      <c r="A68"/>
      <c r="B68" s="47">
        <v>1</v>
      </c>
      <c r="C68" s="48">
        <v>-0.4</v>
      </c>
      <c r="D68" s="49">
        <v>75</v>
      </c>
      <c r="E68" s="8" t="s">
        <v>91</v>
      </c>
      <c r="F68" s="62">
        <v>2</v>
      </c>
      <c r="G68" s="64">
        <v>4.33</v>
      </c>
      <c r="H68" s="65">
        <v>45500</v>
      </c>
      <c r="I68" s="64" t="s">
        <v>39</v>
      </c>
      <c r="J68" s="60">
        <v>-2</v>
      </c>
      <c r="L68"/>
      <c r="M68"/>
      <c r="N68"/>
      <c r="O68"/>
      <c r="P68"/>
    </row>
    <row r="69" spans="1:16" s="5" customFormat="1" x14ac:dyDescent="0.3">
      <c r="A69"/>
      <c r="B69" s="47"/>
      <c r="C69" s="48"/>
      <c r="D69" s="50"/>
      <c r="E69" s="8" t="s">
        <v>92</v>
      </c>
      <c r="F69" s="63"/>
      <c r="G69" s="59"/>
      <c r="H69" s="66"/>
      <c r="I69" s="59"/>
      <c r="J69" s="61"/>
      <c r="L69"/>
      <c r="M69"/>
      <c r="N69"/>
      <c r="O69"/>
      <c r="P69"/>
    </row>
    <row r="70" spans="1:16" s="5" customFormat="1" x14ac:dyDescent="0.3">
      <c r="A70"/>
      <c r="B70" s="47">
        <v>1</v>
      </c>
      <c r="C70" s="48">
        <v>-0.4</v>
      </c>
      <c r="D70" s="49">
        <v>76</v>
      </c>
      <c r="E70" s="8" t="s">
        <v>93</v>
      </c>
      <c r="F70" s="62">
        <v>2</v>
      </c>
      <c r="G70" s="64">
        <v>2.25</v>
      </c>
      <c r="H70" s="65">
        <v>45500</v>
      </c>
      <c r="I70" s="64" t="s">
        <v>32</v>
      </c>
      <c r="J70" s="60">
        <v>-2</v>
      </c>
      <c r="L70"/>
      <c r="M70"/>
      <c r="N70"/>
      <c r="O70"/>
      <c r="P70"/>
    </row>
    <row r="71" spans="1:16" s="5" customFormat="1" x14ac:dyDescent="0.3">
      <c r="A71"/>
      <c r="B71" s="47"/>
      <c r="C71" s="48"/>
      <c r="D71" s="50"/>
      <c r="E71" s="8" t="s">
        <v>92</v>
      </c>
      <c r="F71" s="63"/>
      <c r="G71" s="59"/>
      <c r="H71" s="66"/>
      <c r="I71" s="59"/>
      <c r="J71" s="61"/>
      <c r="L71"/>
      <c r="M71"/>
      <c r="N71"/>
      <c r="O71"/>
      <c r="P71"/>
    </row>
    <row r="72" spans="1:16" s="5" customFormat="1" x14ac:dyDescent="0.3">
      <c r="A72"/>
      <c r="B72" s="47">
        <v>1</v>
      </c>
      <c r="C72" s="48">
        <f t="shared" si="6"/>
        <v>0.625</v>
      </c>
      <c r="D72" s="49">
        <v>77</v>
      </c>
      <c r="E72" s="2" t="s">
        <v>94</v>
      </c>
      <c r="F72" s="51">
        <v>5</v>
      </c>
      <c r="G72" s="43">
        <v>1.625</v>
      </c>
      <c r="H72" s="53">
        <v>45500</v>
      </c>
      <c r="I72" s="43" t="s">
        <v>96</v>
      </c>
      <c r="J72" s="45">
        <f t="shared" ref="J72" si="18">F72*(G72-1)</f>
        <v>3.125</v>
      </c>
      <c r="L72"/>
      <c r="M72"/>
      <c r="N72"/>
      <c r="O72"/>
      <c r="P72"/>
    </row>
    <row r="73" spans="1:16" s="5" customFormat="1" x14ac:dyDescent="0.3">
      <c r="A73"/>
      <c r="B73" s="47"/>
      <c r="C73" s="48"/>
      <c r="D73" s="50"/>
      <c r="E73" s="2" t="s">
        <v>95</v>
      </c>
      <c r="F73" s="52"/>
      <c r="G73" s="44"/>
      <c r="H73" s="54"/>
      <c r="I73" s="44"/>
      <c r="J73" s="46"/>
      <c r="L73"/>
      <c r="M73"/>
      <c r="N73"/>
      <c r="O73"/>
      <c r="P73"/>
    </row>
    <row r="74" spans="1:16" s="5" customFormat="1" x14ac:dyDescent="0.3">
      <c r="A74"/>
      <c r="B74" s="47">
        <v>1</v>
      </c>
      <c r="C74" s="48">
        <v>-1</v>
      </c>
      <c r="D74" s="49">
        <v>78</v>
      </c>
      <c r="E74" s="8" t="s">
        <v>97</v>
      </c>
      <c r="F74" s="62">
        <v>5</v>
      </c>
      <c r="G74" s="64">
        <v>2.0249999999999999</v>
      </c>
      <c r="H74" s="65">
        <v>45500</v>
      </c>
      <c r="I74" s="67" t="s">
        <v>99</v>
      </c>
      <c r="J74" s="60">
        <v>-5</v>
      </c>
      <c r="L74"/>
      <c r="M74"/>
      <c r="N74"/>
      <c r="O74"/>
      <c r="P74"/>
    </row>
    <row r="75" spans="1:16" s="5" customFormat="1" x14ac:dyDescent="0.3">
      <c r="A75"/>
      <c r="B75" s="47"/>
      <c r="C75" s="48"/>
      <c r="D75" s="50"/>
      <c r="E75" s="8" t="s">
        <v>98</v>
      </c>
      <c r="F75" s="63"/>
      <c r="G75" s="59"/>
      <c r="H75" s="66"/>
      <c r="I75" s="68"/>
      <c r="J75" s="61"/>
      <c r="L75"/>
      <c r="M75"/>
      <c r="N75"/>
      <c r="O75"/>
      <c r="P75"/>
    </row>
    <row r="76" spans="1:16" s="5" customFormat="1" x14ac:dyDescent="0.3">
      <c r="A76"/>
      <c r="B76" s="47">
        <v>1</v>
      </c>
      <c r="C76" s="48">
        <f t="shared" si="6"/>
        <v>0.6100000000000001</v>
      </c>
      <c r="D76" s="49">
        <v>79</v>
      </c>
      <c r="E76" s="2" t="s">
        <v>97</v>
      </c>
      <c r="F76" s="51">
        <v>5</v>
      </c>
      <c r="G76" s="43">
        <v>1.61</v>
      </c>
      <c r="H76" s="53">
        <v>45500</v>
      </c>
      <c r="I76" s="43">
        <v>14</v>
      </c>
      <c r="J76" s="45">
        <f t="shared" ref="J76" si="19">F76*(G76-1)</f>
        <v>3.0500000000000007</v>
      </c>
      <c r="L76"/>
      <c r="M76"/>
      <c r="N76"/>
      <c r="O76"/>
      <c r="P76"/>
    </row>
    <row r="77" spans="1:16" s="5" customFormat="1" x14ac:dyDescent="0.3">
      <c r="A77"/>
      <c r="B77" s="47"/>
      <c r="C77" s="48"/>
      <c r="D77" s="50"/>
      <c r="E77" s="2" t="s">
        <v>98</v>
      </c>
      <c r="F77" s="52"/>
      <c r="G77" s="44"/>
      <c r="H77" s="54"/>
      <c r="I77" s="44"/>
      <c r="J77" s="46"/>
      <c r="L77"/>
      <c r="M77"/>
      <c r="N77"/>
      <c r="O77"/>
      <c r="P77"/>
    </row>
    <row r="78" spans="1:16" s="5" customFormat="1" x14ac:dyDescent="0.3">
      <c r="A78"/>
      <c r="B78" s="47">
        <v>1</v>
      </c>
      <c r="C78" s="48">
        <v>0.45</v>
      </c>
      <c r="D78" s="49">
        <v>80</v>
      </c>
      <c r="E78" s="2" t="s">
        <v>97</v>
      </c>
      <c r="F78" s="51">
        <v>2.5</v>
      </c>
      <c r="G78" s="43">
        <v>1.925</v>
      </c>
      <c r="H78" s="53">
        <v>45500</v>
      </c>
      <c r="I78" s="43" t="s">
        <v>100</v>
      </c>
      <c r="J78" s="45">
        <f t="shared" ref="J78" si="20">F78*(G78-1)</f>
        <v>2.3125</v>
      </c>
      <c r="L78"/>
      <c r="M78"/>
      <c r="N78"/>
      <c r="O78"/>
      <c r="P78"/>
    </row>
    <row r="79" spans="1:16" s="5" customFormat="1" x14ac:dyDescent="0.3">
      <c r="A79"/>
      <c r="B79" s="47"/>
      <c r="C79" s="48"/>
      <c r="D79" s="50"/>
      <c r="E79" s="2" t="s">
        <v>98</v>
      </c>
      <c r="F79" s="52"/>
      <c r="G79" s="44"/>
      <c r="H79" s="54"/>
      <c r="I79" s="44"/>
      <c r="J79" s="46"/>
      <c r="L79"/>
      <c r="M79"/>
      <c r="N79"/>
      <c r="O79"/>
      <c r="P79"/>
    </row>
    <row r="80" spans="1:16" s="5" customFormat="1" x14ac:dyDescent="0.3">
      <c r="A80"/>
      <c r="B80" s="47">
        <v>1</v>
      </c>
      <c r="C80" s="48">
        <f t="shared" ref="C80:C116" si="21">G80-1</f>
        <v>2.0000000000000018E-2</v>
      </c>
      <c r="D80" s="49">
        <v>82</v>
      </c>
      <c r="E80" s="11" t="s">
        <v>101</v>
      </c>
      <c r="F80" s="79">
        <v>5</v>
      </c>
      <c r="G80" s="81">
        <v>1.02</v>
      </c>
      <c r="H80" s="83">
        <v>45501</v>
      </c>
      <c r="I80" s="81" t="s">
        <v>103</v>
      </c>
      <c r="J80" s="85">
        <f t="shared" ref="J80" si="22">F80*(G80-1)</f>
        <v>0.10000000000000009</v>
      </c>
      <c r="L80"/>
      <c r="M80"/>
      <c r="N80"/>
      <c r="O80"/>
      <c r="P80"/>
    </row>
    <row r="81" spans="1:16" s="5" customFormat="1" x14ac:dyDescent="0.3">
      <c r="A81"/>
      <c r="B81" s="47"/>
      <c r="C81" s="48"/>
      <c r="D81" s="50"/>
      <c r="E81" s="11" t="s">
        <v>102</v>
      </c>
      <c r="F81" s="80"/>
      <c r="G81" s="82"/>
      <c r="H81" s="84"/>
      <c r="I81" s="82"/>
      <c r="J81" s="86"/>
      <c r="L81"/>
      <c r="M81"/>
      <c r="N81"/>
      <c r="O81"/>
      <c r="P81"/>
    </row>
    <row r="82" spans="1:16" s="5" customFormat="1" x14ac:dyDescent="0.3">
      <c r="A82"/>
      <c r="B82" s="47">
        <v>1</v>
      </c>
      <c r="C82" s="48">
        <v>-0.4</v>
      </c>
      <c r="D82" s="49">
        <v>83</v>
      </c>
      <c r="E82" s="8" t="s">
        <v>104</v>
      </c>
      <c r="F82" s="62">
        <v>2.5</v>
      </c>
      <c r="G82" s="64">
        <v>2.2000000000000002</v>
      </c>
      <c r="H82" s="65">
        <v>45501</v>
      </c>
      <c r="I82" s="64" t="s">
        <v>105</v>
      </c>
      <c r="J82" s="60">
        <v>-2.5</v>
      </c>
      <c r="L82"/>
      <c r="M82"/>
      <c r="N82"/>
      <c r="O82"/>
      <c r="P82"/>
    </row>
    <row r="83" spans="1:16" s="5" customFormat="1" x14ac:dyDescent="0.3">
      <c r="A83"/>
      <c r="B83" s="47"/>
      <c r="C83" s="48"/>
      <c r="D83" s="50"/>
      <c r="E83" s="8" t="s">
        <v>25</v>
      </c>
      <c r="F83" s="63"/>
      <c r="G83" s="59"/>
      <c r="H83" s="66"/>
      <c r="I83" s="59"/>
      <c r="J83" s="61"/>
      <c r="L83"/>
      <c r="M83"/>
      <c r="N83"/>
      <c r="O83"/>
      <c r="P83"/>
    </row>
    <row r="84" spans="1:16" s="5" customFormat="1" x14ac:dyDescent="0.3">
      <c r="A84"/>
      <c r="B84" s="47">
        <v>1</v>
      </c>
      <c r="C84" s="48">
        <v>-0.2</v>
      </c>
      <c r="D84" s="49">
        <v>84</v>
      </c>
      <c r="E84" s="8" t="s">
        <v>104</v>
      </c>
      <c r="F84" s="62">
        <v>1.25</v>
      </c>
      <c r="G84" s="64">
        <v>11</v>
      </c>
      <c r="H84" s="65">
        <v>45501</v>
      </c>
      <c r="I84" s="64" t="s">
        <v>106</v>
      </c>
      <c r="J84" s="60">
        <v>-1.25</v>
      </c>
      <c r="L84"/>
      <c r="M84"/>
      <c r="N84"/>
      <c r="O84"/>
      <c r="P84"/>
    </row>
    <row r="85" spans="1:16" s="5" customFormat="1" x14ac:dyDescent="0.3">
      <c r="A85"/>
      <c r="B85" s="47"/>
      <c r="C85" s="48"/>
      <c r="D85" s="50"/>
      <c r="E85" s="8" t="s">
        <v>25</v>
      </c>
      <c r="F85" s="63"/>
      <c r="G85" s="59"/>
      <c r="H85" s="66"/>
      <c r="I85" s="59"/>
      <c r="J85" s="61"/>
      <c r="L85"/>
      <c r="M85"/>
      <c r="N85"/>
      <c r="O85"/>
      <c r="P85"/>
    </row>
    <row r="86" spans="1:16" s="5" customFormat="1" x14ac:dyDescent="0.3">
      <c r="A86"/>
      <c r="B86" s="47">
        <v>1</v>
      </c>
      <c r="C86" s="48">
        <f t="shared" si="21"/>
        <v>0.6100000000000001</v>
      </c>
      <c r="D86" s="49">
        <v>85</v>
      </c>
      <c r="E86" s="2" t="s">
        <v>107</v>
      </c>
      <c r="F86" s="51">
        <v>5</v>
      </c>
      <c r="G86" s="43">
        <v>1.61</v>
      </c>
      <c r="H86" s="53">
        <v>45501</v>
      </c>
      <c r="I86" s="57" t="s">
        <v>109</v>
      </c>
      <c r="J86" s="45">
        <f t="shared" ref="J86" si="23">F86*(G86-1)</f>
        <v>3.0500000000000007</v>
      </c>
      <c r="L86"/>
      <c r="M86"/>
      <c r="N86"/>
      <c r="O86"/>
      <c r="P86"/>
    </row>
    <row r="87" spans="1:16" s="5" customFormat="1" x14ac:dyDescent="0.3">
      <c r="A87"/>
      <c r="B87" s="47"/>
      <c r="C87" s="48"/>
      <c r="D87" s="50"/>
      <c r="E87" s="2" t="s">
        <v>108</v>
      </c>
      <c r="F87" s="52"/>
      <c r="G87" s="44"/>
      <c r="H87" s="54"/>
      <c r="I87" s="44"/>
      <c r="J87" s="46"/>
      <c r="L87"/>
      <c r="M87"/>
      <c r="N87"/>
      <c r="O87"/>
      <c r="P87"/>
    </row>
    <row r="88" spans="1:16" s="5" customFormat="1" x14ac:dyDescent="0.3">
      <c r="A88"/>
      <c r="B88" s="47">
        <v>1</v>
      </c>
      <c r="C88" s="48">
        <v>-1</v>
      </c>
      <c r="D88" s="49">
        <v>86</v>
      </c>
      <c r="E88" s="8" t="s">
        <v>110</v>
      </c>
      <c r="F88" s="62">
        <v>5</v>
      </c>
      <c r="G88" s="64">
        <v>1.9750000000000001</v>
      </c>
      <c r="H88" s="65">
        <v>45501</v>
      </c>
      <c r="I88" s="58" t="s">
        <v>68</v>
      </c>
      <c r="J88" s="60">
        <v>-5</v>
      </c>
      <c r="L88"/>
      <c r="M88"/>
      <c r="N88"/>
      <c r="O88"/>
      <c r="P88"/>
    </row>
    <row r="89" spans="1:16" s="5" customFormat="1" x14ac:dyDescent="0.3">
      <c r="A89"/>
      <c r="B89" s="47"/>
      <c r="C89" s="48"/>
      <c r="D89" s="50"/>
      <c r="E89" s="8" t="s">
        <v>111</v>
      </c>
      <c r="F89" s="63"/>
      <c r="G89" s="59"/>
      <c r="H89" s="66"/>
      <c r="I89" s="59"/>
      <c r="J89" s="61"/>
      <c r="L89"/>
      <c r="M89"/>
      <c r="N89"/>
      <c r="O89"/>
      <c r="P89"/>
    </row>
    <row r="90" spans="1:16" s="5" customFormat="1" x14ac:dyDescent="0.3">
      <c r="A90"/>
      <c r="B90" s="47">
        <v>1</v>
      </c>
      <c r="C90" s="48">
        <v>-1</v>
      </c>
      <c r="D90" s="49">
        <v>90</v>
      </c>
      <c r="E90" s="8" t="s">
        <v>114</v>
      </c>
      <c r="F90" s="62">
        <v>5</v>
      </c>
      <c r="G90" s="64">
        <v>1.61</v>
      </c>
      <c r="H90" s="65">
        <v>45502</v>
      </c>
      <c r="I90" s="64" t="s">
        <v>39</v>
      </c>
      <c r="J90" s="60">
        <v>-5</v>
      </c>
      <c r="L90"/>
      <c r="M90"/>
      <c r="N90"/>
      <c r="O90"/>
      <c r="P90"/>
    </row>
    <row r="91" spans="1:16" s="5" customFormat="1" x14ac:dyDescent="0.3">
      <c r="A91"/>
      <c r="B91" s="47"/>
      <c r="C91" s="48"/>
      <c r="D91" s="50"/>
      <c r="E91" s="8" t="s">
        <v>115</v>
      </c>
      <c r="F91" s="63"/>
      <c r="G91" s="59"/>
      <c r="H91" s="66"/>
      <c r="I91" s="59"/>
      <c r="J91" s="61"/>
      <c r="L91"/>
      <c r="M91"/>
      <c r="N91"/>
      <c r="O91"/>
      <c r="P91"/>
    </row>
    <row r="92" spans="1:16" s="5" customFormat="1" x14ac:dyDescent="0.3">
      <c r="A92"/>
      <c r="B92" s="47">
        <v>1</v>
      </c>
      <c r="C92" s="48">
        <f t="shared" si="21"/>
        <v>0.6100000000000001</v>
      </c>
      <c r="D92" s="49">
        <v>91</v>
      </c>
      <c r="E92" s="2" t="s">
        <v>116</v>
      </c>
      <c r="F92" s="51">
        <v>5</v>
      </c>
      <c r="G92" s="43">
        <v>1.61</v>
      </c>
      <c r="H92" s="53">
        <v>45502</v>
      </c>
      <c r="I92" s="57" t="s">
        <v>109</v>
      </c>
      <c r="J92" s="45">
        <f t="shared" ref="J92" si="24">F92*(G92-1)</f>
        <v>3.0500000000000007</v>
      </c>
      <c r="L92"/>
      <c r="M92"/>
      <c r="N92"/>
      <c r="O92"/>
      <c r="P92"/>
    </row>
    <row r="93" spans="1:16" s="5" customFormat="1" x14ac:dyDescent="0.3">
      <c r="A93"/>
      <c r="B93" s="47"/>
      <c r="C93" s="48"/>
      <c r="D93" s="50"/>
      <c r="E93" s="2" t="s">
        <v>117</v>
      </c>
      <c r="F93" s="52"/>
      <c r="G93" s="44"/>
      <c r="H93" s="54"/>
      <c r="I93" s="44"/>
      <c r="J93" s="46"/>
      <c r="L93"/>
      <c r="M93"/>
      <c r="N93"/>
      <c r="O93"/>
      <c r="P93"/>
    </row>
    <row r="94" spans="1:16" s="5" customFormat="1" x14ac:dyDescent="0.3">
      <c r="A94"/>
      <c r="B94" s="47">
        <v>1</v>
      </c>
      <c r="C94" s="48">
        <f t="shared" si="21"/>
        <v>0</v>
      </c>
      <c r="D94" s="49">
        <v>94</v>
      </c>
      <c r="E94" s="13" t="s">
        <v>118</v>
      </c>
      <c r="F94" s="73">
        <v>5</v>
      </c>
      <c r="G94" s="75">
        <v>1</v>
      </c>
      <c r="H94" s="77">
        <v>45503</v>
      </c>
      <c r="I94" s="69" t="s">
        <v>120</v>
      </c>
      <c r="J94" s="71">
        <f t="shared" ref="J94" si="25">F94*(G94-1)</f>
        <v>0</v>
      </c>
      <c r="L94"/>
      <c r="M94"/>
      <c r="N94"/>
      <c r="O94"/>
      <c r="P94"/>
    </row>
    <row r="95" spans="1:16" s="5" customFormat="1" x14ac:dyDescent="0.3">
      <c r="A95"/>
      <c r="B95" s="47"/>
      <c r="C95" s="48"/>
      <c r="D95" s="50"/>
      <c r="E95" s="13" t="s">
        <v>119</v>
      </c>
      <c r="F95" s="74"/>
      <c r="G95" s="76"/>
      <c r="H95" s="78"/>
      <c r="I95" s="70"/>
      <c r="J95" s="72"/>
      <c r="L95"/>
      <c r="M95"/>
      <c r="N95"/>
      <c r="O95"/>
      <c r="P95"/>
    </row>
    <row r="96" spans="1:16" s="5" customFormat="1" x14ac:dyDescent="0.3">
      <c r="A96"/>
      <c r="B96" s="47">
        <v>1</v>
      </c>
      <c r="C96" s="48">
        <v>0.35</v>
      </c>
      <c r="D96" s="49">
        <v>95</v>
      </c>
      <c r="E96" s="2" t="s">
        <v>118</v>
      </c>
      <c r="F96" s="51">
        <v>2</v>
      </c>
      <c r="G96" s="43">
        <v>1.75</v>
      </c>
      <c r="H96" s="53">
        <v>45503</v>
      </c>
      <c r="I96" s="55" t="s">
        <v>121</v>
      </c>
      <c r="J96" s="45">
        <f t="shared" ref="J96" si="26">F96*(G96-1)</f>
        <v>1.5</v>
      </c>
      <c r="L96"/>
      <c r="M96"/>
      <c r="N96"/>
      <c r="O96"/>
      <c r="P96"/>
    </row>
    <row r="97" spans="1:16" s="5" customFormat="1" x14ac:dyDescent="0.3">
      <c r="A97"/>
      <c r="B97" s="47"/>
      <c r="C97" s="48"/>
      <c r="D97" s="50"/>
      <c r="E97" s="2" t="s">
        <v>119</v>
      </c>
      <c r="F97" s="52"/>
      <c r="G97" s="44"/>
      <c r="H97" s="54"/>
      <c r="I97" s="56"/>
      <c r="J97" s="46"/>
      <c r="L97"/>
      <c r="M97"/>
      <c r="N97"/>
      <c r="O97"/>
      <c r="P97"/>
    </row>
    <row r="98" spans="1:16" s="5" customFormat="1" x14ac:dyDescent="0.3">
      <c r="A98"/>
      <c r="B98" s="47">
        <v>1</v>
      </c>
      <c r="C98" s="48">
        <v>-0.2</v>
      </c>
      <c r="D98" s="49">
        <v>96</v>
      </c>
      <c r="E98" s="8" t="s">
        <v>118</v>
      </c>
      <c r="F98" s="62">
        <v>1</v>
      </c>
      <c r="G98" s="64">
        <v>2</v>
      </c>
      <c r="H98" s="65">
        <v>45503</v>
      </c>
      <c r="I98" s="67" t="s">
        <v>122</v>
      </c>
      <c r="J98" s="60">
        <v>-1</v>
      </c>
      <c r="L98"/>
      <c r="M98"/>
      <c r="N98"/>
      <c r="O98"/>
      <c r="P98"/>
    </row>
    <row r="99" spans="1:16" s="5" customFormat="1" x14ac:dyDescent="0.3">
      <c r="A99"/>
      <c r="B99" s="47"/>
      <c r="C99" s="48"/>
      <c r="D99" s="50"/>
      <c r="E99" s="8" t="s">
        <v>119</v>
      </c>
      <c r="F99" s="63"/>
      <c r="G99" s="59"/>
      <c r="H99" s="66"/>
      <c r="I99" s="68"/>
      <c r="J99" s="61"/>
      <c r="L99"/>
      <c r="M99"/>
      <c r="N99"/>
      <c r="O99"/>
      <c r="P99"/>
    </row>
    <row r="100" spans="1:16" s="5" customFormat="1" ht="14.4" customHeight="1" x14ac:dyDescent="0.3">
      <c r="A100"/>
      <c r="B100" s="47">
        <v>1</v>
      </c>
      <c r="C100" s="48">
        <f t="shared" si="21"/>
        <v>0.375</v>
      </c>
      <c r="D100" s="49">
        <v>97</v>
      </c>
      <c r="E100" s="2" t="s">
        <v>118</v>
      </c>
      <c r="F100" s="51">
        <v>6</v>
      </c>
      <c r="G100" s="43">
        <v>1.375</v>
      </c>
      <c r="H100" s="53">
        <v>45503</v>
      </c>
      <c r="I100" s="43" t="s">
        <v>123</v>
      </c>
      <c r="J100" s="45">
        <f t="shared" ref="J100" si="27">F100*(G100-1)</f>
        <v>2.25</v>
      </c>
      <c r="L100"/>
      <c r="M100"/>
      <c r="N100"/>
      <c r="O100"/>
      <c r="P100"/>
    </row>
    <row r="101" spans="1:16" s="5" customFormat="1" x14ac:dyDescent="0.3">
      <c r="A101"/>
      <c r="B101" s="47"/>
      <c r="C101" s="48"/>
      <c r="D101" s="50"/>
      <c r="E101" s="2" t="s">
        <v>119</v>
      </c>
      <c r="F101" s="52"/>
      <c r="G101" s="44"/>
      <c r="H101" s="54"/>
      <c r="I101" s="44"/>
      <c r="J101" s="46"/>
      <c r="L101"/>
      <c r="M101"/>
      <c r="N101"/>
      <c r="O101"/>
      <c r="P101"/>
    </row>
    <row r="102" spans="1:16" s="5" customFormat="1" x14ac:dyDescent="0.3">
      <c r="A102"/>
      <c r="B102" s="47">
        <v>1</v>
      </c>
      <c r="C102" s="48">
        <v>-1</v>
      </c>
      <c r="D102" s="49">
        <v>98</v>
      </c>
      <c r="E102" s="8" t="s">
        <v>124</v>
      </c>
      <c r="F102" s="62">
        <v>5</v>
      </c>
      <c r="G102" s="64">
        <v>1.66</v>
      </c>
      <c r="H102" s="65">
        <v>45503</v>
      </c>
      <c r="I102" s="58" t="s">
        <v>43</v>
      </c>
      <c r="J102" s="60">
        <v>-5</v>
      </c>
      <c r="L102"/>
      <c r="M102"/>
      <c r="N102"/>
      <c r="O102"/>
      <c r="P102"/>
    </row>
    <row r="103" spans="1:16" s="5" customFormat="1" x14ac:dyDescent="0.3">
      <c r="A103"/>
      <c r="B103" s="47"/>
      <c r="C103" s="48"/>
      <c r="D103" s="50"/>
      <c r="E103" s="8" t="s">
        <v>125</v>
      </c>
      <c r="F103" s="63"/>
      <c r="G103" s="59"/>
      <c r="H103" s="66"/>
      <c r="I103" s="59"/>
      <c r="J103" s="61"/>
      <c r="L103"/>
      <c r="M103"/>
      <c r="N103"/>
      <c r="O103"/>
      <c r="P103"/>
    </row>
    <row r="104" spans="1:16" s="5" customFormat="1" x14ac:dyDescent="0.3">
      <c r="A104"/>
      <c r="B104" s="47">
        <v>1</v>
      </c>
      <c r="C104" s="48">
        <v>-0.4</v>
      </c>
      <c r="D104" s="49">
        <v>99</v>
      </c>
      <c r="E104" s="8" t="s">
        <v>124</v>
      </c>
      <c r="F104" s="62">
        <v>2</v>
      </c>
      <c r="G104" s="64">
        <v>1.675</v>
      </c>
      <c r="H104" s="65">
        <v>45503</v>
      </c>
      <c r="I104" s="58" t="s">
        <v>126</v>
      </c>
      <c r="J104" s="60">
        <v>-2</v>
      </c>
      <c r="L104"/>
      <c r="M104"/>
      <c r="N104"/>
      <c r="O104"/>
      <c r="P104"/>
    </row>
    <row r="105" spans="1:16" s="5" customFormat="1" x14ac:dyDescent="0.3">
      <c r="A105"/>
      <c r="B105" s="47"/>
      <c r="C105" s="48"/>
      <c r="D105" s="50"/>
      <c r="E105" s="8" t="s">
        <v>125</v>
      </c>
      <c r="F105" s="63"/>
      <c r="G105" s="59"/>
      <c r="H105" s="66"/>
      <c r="I105" s="59"/>
      <c r="J105" s="61"/>
      <c r="L105"/>
      <c r="M105"/>
      <c r="N105"/>
      <c r="O105"/>
      <c r="P105"/>
    </row>
    <row r="106" spans="1:16" s="5" customFormat="1" x14ac:dyDescent="0.3">
      <c r="A106"/>
      <c r="B106" s="47">
        <v>1</v>
      </c>
      <c r="C106" s="48">
        <f t="shared" si="21"/>
        <v>0.6100000000000001</v>
      </c>
      <c r="D106" s="49">
        <v>100</v>
      </c>
      <c r="E106" s="2" t="s">
        <v>118</v>
      </c>
      <c r="F106" s="51">
        <v>5</v>
      </c>
      <c r="G106" s="43">
        <v>1.61</v>
      </c>
      <c r="H106" s="53">
        <v>45503</v>
      </c>
      <c r="I106" s="57" t="s">
        <v>127</v>
      </c>
      <c r="J106" s="45">
        <f t="shared" ref="J106" si="28">F106*(G106-1)</f>
        <v>3.0500000000000007</v>
      </c>
      <c r="L106"/>
      <c r="M106"/>
      <c r="N106"/>
      <c r="O106"/>
      <c r="P106"/>
    </row>
    <row r="107" spans="1:16" s="5" customFormat="1" x14ac:dyDescent="0.3">
      <c r="A107"/>
      <c r="B107" s="47"/>
      <c r="C107" s="48"/>
      <c r="D107" s="50"/>
      <c r="E107" s="2" t="s">
        <v>119</v>
      </c>
      <c r="F107" s="52"/>
      <c r="G107" s="44"/>
      <c r="H107" s="54"/>
      <c r="I107" s="44"/>
      <c r="J107" s="46"/>
      <c r="L107"/>
      <c r="M107"/>
      <c r="N107"/>
      <c r="O107"/>
      <c r="P107"/>
    </row>
    <row r="108" spans="1:16" s="5" customFormat="1" x14ac:dyDescent="0.3">
      <c r="A108"/>
      <c r="B108" s="47">
        <v>1</v>
      </c>
      <c r="C108" s="48">
        <f t="shared" si="21"/>
        <v>0.85000000000000009</v>
      </c>
      <c r="D108" s="49">
        <v>104</v>
      </c>
      <c r="E108" s="2" t="s">
        <v>128</v>
      </c>
      <c r="F108" s="51">
        <v>5</v>
      </c>
      <c r="G108" s="43">
        <v>1.85</v>
      </c>
      <c r="H108" s="53">
        <v>45504</v>
      </c>
      <c r="I108" s="43" t="s">
        <v>130</v>
      </c>
      <c r="J108" s="45">
        <f t="shared" ref="J108" si="29">F108*(G108-1)</f>
        <v>4.25</v>
      </c>
      <c r="L108"/>
      <c r="M108"/>
      <c r="N108"/>
      <c r="O108"/>
      <c r="P108"/>
    </row>
    <row r="109" spans="1:16" s="5" customFormat="1" x14ac:dyDescent="0.3">
      <c r="A109"/>
      <c r="B109" s="47"/>
      <c r="C109" s="48"/>
      <c r="D109" s="50"/>
      <c r="E109" s="2" t="s">
        <v>129</v>
      </c>
      <c r="F109" s="52"/>
      <c r="G109" s="44"/>
      <c r="H109" s="54"/>
      <c r="I109" s="44"/>
      <c r="J109" s="46"/>
      <c r="L109"/>
      <c r="M109"/>
      <c r="N109"/>
      <c r="O109"/>
      <c r="P109"/>
    </row>
    <row r="110" spans="1:16" s="5" customFormat="1" x14ac:dyDescent="0.3">
      <c r="A110"/>
      <c r="B110" s="47">
        <v>1</v>
      </c>
      <c r="C110" s="48">
        <f t="shared" si="21"/>
        <v>0.6100000000000001</v>
      </c>
      <c r="D110" s="49">
        <v>105</v>
      </c>
      <c r="E110" s="2" t="s">
        <v>128</v>
      </c>
      <c r="F110" s="51">
        <v>5</v>
      </c>
      <c r="G110" s="43">
        <v>1.61</v>
      </c>
      <c r="H110" s="53">
        <v>45504</v>
      </c>
      <c r="I110" s="57" t="s">
        <v>26</v>
      </c>
      <c r="J110" s="45">
        <f t="shared" ref="J110" si="30">F110*(G110-1)</f>
        <v>3.0500000000000007</v>
      </c>
      <c r="L110"/>
      <c r="M110"/>
      <c r="N110"/>
      <c r="O110"/>
      <c r="P110"/>
    </row>
    <row r="111" spans="1:16" s="5" customFormat="1" x14ac:dyDescent="0.3">
      <c r="A111"/>
      <c r="B111" s="47"/>
      <c r="C111" s="48"/>
      <c r="D111" s="50"/>
      <c r="E111" s="2" t="s">
        <v>129</v>
      </c>
      <c r="F111" s="52"/>
      <c r="G111" s="44"/>
      <c r="H111" s="54"/>
      <c r="I111" s="44"/>
      <c r="J111" s="46"/>
      <c r="L111"/>
      <c r="M111"/>
      <c r="N111"/>
      <c r="O111"/>
      <c r="P111"/>
    </row>
    <row r="112" spans="1:16" s="5" customFormat="1" x14ac:dyDescent="0.3">
      <c r="A112"/>
      <c r="B112" s="47">
        <v>1</v>
      </c>
      <c r="C112" s="48">
        <v>0.875</v>
      </c>
      <c r="D112" s="49">
        <v>106</v>
      </c>
      <c r="E112" s="2" t="s">
        <v>131</v>
      </c>
      <c r="F112" s="51">
        <v>2</v>
      </c>
      <c r="G112" s="43">
        <v>2.75</v>
      </c>
      <c r="H112" s="53">
        <v>45504</v>
      </c>
      <c r="I112" s="43" t="s">
        <v>123</v>
      </c>
      <c r="J112" s="45">
        <f t="shared" ref="J112" si="31">F112*(G112-1)</f>
        <v>3.5</v>
      </c>
      <c r="L112"/>
      <c r="M112"/>
      <c r="N112"/>
      <c r="O112"/>
      <c r="P112"/>
    </row>
    <row r="113" spans="1:16" s="5" customFormat="1" x14ac:dyDescent="0.3">
      <c r="A113"/>
      <c r="B113" s="47"/>
      <c r="C113" s="48"/>
      <c r="D113" s="50"/>
      <c r="E113" s="2" t="s">
        <v>132</v>
      </c>
      <c r="F113" s="52"/>
      <c r="G113" s="44"/>
      <c r="H113" s="54"/>
      <c r="I113" s="44"/>
      <c r="J113" s="46"/>
      <c r="L113"/>
      <c r="M113"/>
      <c r="N113"/>
      <c r="O113"/>
      <c r="P113"/>
    </row>
    <row r="114" spans="1:16" s="5" customFormat="1" x14ac:dyDescent="0.3">
      <c r="A114"/>
      <c r="B114" s="47">
        <v>1</v>
      </c>
      <c r="C114" s="48">
        <v>1.5</v>
      </c>
      <c r="D114" s="49">
        <v>107</v>
      </c>
      <c r="E114" s="2" t="s">
        <v>133</v>
      </c>
      <c r="F114" s="51">
        <v>2</v>
      </c>
      <c r="G114" s="43">
        <v>4</v>
      </c>
      <c r="H114" s="53">
        <v>45504</v>
      </c>
      <c r="I114" s="43" t="s">
        <v>105</v>
      </c>
      <c r="J114" s="45">
        <f t="shared" ref="J114" si="32">F114*(G114-1)</f>
        <v>6</v>
      </c>
      <c r="L114"/>
      <c r="M114"/>
      <c r="N114"/>
      <c r="O114"/>
      <c r="P114"/>
    </row>
    <row r="115" spans="1:16" s="5" customFormat="1" x14ac:dyDescent="0.3">
      <c r="A115"/>
      <c r="B115" s="47"/>
      <c r="C115" s="48"/>
      <c r="D115" s="50"/>
      <c r="E115" s="2" t="s">
        <v>134</v>
      </c>
      <c r="F115" s="52"/>
      <c r="G115" s="44"/>
      <c r="H115" s="54"/>
      <c r="I115" s="44"/>
      <c r="J115" s="46"/>
      <c r="L115"/>
      <c r="M115"/>
      <c r="N115"/>
      <c r="O115"/>
      <c r="P115"/>
    </row>
    <row r="116" spans="1:16" s="5" customFormat="1" x14ac:dyDescent="0.3">
      <c r="A116"/>
      <c r="B116" s="47">
        <v>1</v>
      </c>
      <c r="C116" s="48">
        <f t="shared" si="21"/>
        <v>0.7</v>
      </c>
      <c r="D116" s="49">
        <v>108</v>
      </c>
      <c r="E116" s="2" t="s">
        <v>135</v>
      </c>
      <c r="F116" s="51">
        <v>5</v>
      </c>
      <c r="G116" s="43">
        <v>1.7</v>
      </c>
      <c r="H116" s="53">
        <v>45504</v>
      </c>
      <c r="I116" s="55" t="s">
        <v>137</v>
      </c>
      <c r="J116" s="45">
        <f t="shared" ref="J116" si="33">F116*(G116-1)</f>
        <v>3.5</v>
      </c>
      <c r="L116"/>
      <c r="M116"/>
      <c r="N116"/>
      <c r="O116"/>
      <c r="P116"/>
    </row>
    <row r="117" spans="1:16" s="5" customFormat="1" x14ac:dyDescent="0.3">
      <c r="A117"/>
      <c r="B117" s="47"/>
      <c r="C117" s="48"/>
      <c r="D117" s="50"/>
      <c r="E117" s="2" t="s">
        <v>136</v>
      </c>
      <c r="F117" s="52"/>
      <c r="G117" s="44"/>
      <c r="H117" s="54"/>
      <c r="I117" s="56"/>
      <c r="J117" s="46"/>
      <c r="L117"/>
      <c r="M117"/>
      <c r="N117"/>
      <c r="O117"/>
      <c r="P117"/>
    </row>
  </sheetData>
  <mergeCells count="468">
    <mergeCell ref="L1:M1"/>
    <mergeCell ref="B2:B3"/>
    <mergeCell ref="C2:C3"/>
    <mergeCell ref="D2:D3"/>
    <mergeCell ref="F2:F3"/>
    <mergeCell ref="G2:G3"/>
    <mergeCell ref="H2:H3"/>
    <mergeCell ref="I2:I3"/>
    <mergeCell ref="J2:J3"/>
    <mergeCell ref="L2:M2"/>
    <mergeCell ref="N2:N3"/>
    <mergeCell ref="L3:M3"/>
    <mergeCell ref="B4:B5"/>
    <mergeCell ref="C4:C5"/>
    <mergeCell ref="D4:D5"/>
    <mergeCell ref="F4:F5"/>
    <mergeCell ref="G4:G5"/>
    <mergeCell ref="H4:H5"/>
    <mergeCell ref="I4:I5"/>
    <mergeCell ref="J4:J5"/>
    <mergeCell ref="I6:I7"/>
    <mergeCell ref="J6:J7"/>
    <mergeCell ref="B8:B9"/>
    <mergeCell ref="C8:C9"/>
    <mergeCell ref="D8:D9"/>
    <mergeCell ref="F8:F9"/>
    <mergeCell ref="G8:G9"/>
    <mergeCell ref="H8:H9"/>
    <mergeCell ref="I8:I9"/>
    <mergeCell ref="J8:J9"/>
    <mergeCell ref="B6:B7"/>
    <mergeCell ref="C6:C7"/>
    <mergeCell ref="D6:D7"/>
    <mergeCell ref="F6:F7"/>
    <mergeCell ref="G6:G7"/>
    <mergeCell ref="H6:H7"/>
    <mergeCell ref="I10:I11"/>
    <mergeCell ref="J10:J11"/>
    <mergeCell ref="B12:B13"/>
    <mergeCell ref="C12:C13"/>
    <mergeCell ref="D12:D13"/>
    <mergeCell ref="F12:F13"/>
    <mergeCell ref="G12:G13"/>
    <mergeCell ref="H12:H13"/>
    <mergeCell ref="I12:I13"/>
    <mergeCell ref="J12:J13"/>
    <mergeCell ref="B10:B11"/>
    <mergeCell ref="C10:C11"/>
    <mergeCell ref="D10:D11"/>
    <mergeCell ref="F10:F11"/>
    <mergeCell ref="G10:G11"/>
    <mergeCell ref="H10:H11"/>
    <mergeCell ref="I14:I15"/>
    <mergeCell ref="J14:J15"/>
    <mergeCell ref="B16:B17"/>
    <mergeCell ref="C16:C17"/>
    <mergeCell ref="D16:D17"/>
    <mergeCell ref="F16:F17"/>
    <mergeCell ref="G16:G17"/>
    <mergeCell ref="H16:H17"/>
    <mergeCell ref="I16:I17"/>
    <mergeCell ref="J16:J17"/>
    <mergeCell ref="B14:B15"/>
    <mergeCell ref="C14:C15"/>
    <mergeCell ref="D14:D15"/>
    <mergeCell ref="F14:F15"/>
    <mergeCell ref="G14:G15"/>
    <mergeCell ref="H14:H15"/>
    <mergeCell ref="I18:I19"/>
    <mergeCell ref="J18:J19"/>
    <mergeCell ref="B20:B21"/>
    <mergeCell ref="C20:C21"/>
    <mergeCell ref="D20:D21"/>
    <mergeCell ref="F20:F21"/>
    <mergeCell ref="G20:G21"/>
    <mergeCell ref="H20:H21"/>
    <mergeCell ref="I20:I21"/>
    <mergeCell ref="J20:J21"/>
    <mergeCell ref="B18:B19"/>
    <mergeCell ref="C18:C19"/>
    <mergeCell ref="D18:D19"/>
    <mergeCell ref="F18:F19"/>
    <mergeCell ref="G18:G19"/>
    <mergeCell ref="H18:H19"/>
    <mergeCell ref="I22:I23"/>
    <mergeCell ref="J22:J23"/>
    <mergeCell ref="B24:B25"/>
    <mergeCell ref="C24:C25"/>
    <mergeCell ref="D24:D25"/>
    <mergeCell ref="F24:F25"/>
    <mergeCell ref="G24:G25"/>
    <mergeCell ref="H24:H25"/>
    <mergeCell ref="I24:I25"/>
    <mergeCell ref="J24:J25"/>
    <mergeCell ref="B22:B23"/>
    <mergeCell ref="C22:C23"/>
    <mergeCell ref="D22:D23"/>
    <mergeCell ref="F22:F23"/>
    <mergeCell ref="G22:G23"/>
    <mergeCell ref="H22:H23"/>
    <mergeCell ref="I26:I27"/>
    <mergeCell ref="J26:J27"/>
    <mergeCell ref="B28:B29"/>
    <mergeCell ref="C28:C29"/>
    <mergeCell ref="D28:D29"/>
    <mergeCell ref="F28:F29"/>
    <mergeCell ref="G28:G29"/>
    <mergeCell ref="H28:H29"/>
    <mergeCell ref="I28:I29"/>
    <mergeCell ref="J28:J29"/>
    <mergeCell ref="B26:B27"/>
    <mergeCell ref="C26:C27"/>
    <mergeCell ref="D26:D27"/>
    <mergeCell ref="F26:F27"/>
    <mergeCell ref="G26:G27"/>
    <mergeCell ref="H26:H27"/>
    <mergeCell ref="I30:I31"/>
    <mergeCell ref="J30:J31"/>
    <mergeCell ref="B32:B33"/>
    <mergeCell ref="C32:C33"/>
    <mergeCell ref="D32:D33"/>
    <mergeCell ref="F32:F33"/>
    <mergeCell ref="G32:G33"/>
    <mergeCell ref="H32:H33"/>
    <mergeCell ref="I32:I33"/>
    <mergeCell ref="J32:J33"/>
    <mergeCell ref="B30:B31"/>
    <mergeCell ref="C30:C31"/>
    <mergeCell ref="D30:D31"/>
    <mergeCell ref="F30:F31"/>
    <mergeCell ref="G30:G31"/>
    <mergeCell ref="H30:H31"/>
    <mergeCell ref="I34:I35"/>
    <mergeCell ref="J34:J35"/>
    <mergeCell ref="B36:B37"/>
    <mergeCell ref="C36:C37"/>
    <mergeCell ref="D36:D37"/>
    <mergeCell ref="F36:F37"/>
    <mergeCell ref="G36:G37"/>
    <mergeCell ref="H36:H37"/>
    <mergeCell ref="I36:I37"/>
    <mergeCell ref="J36:J37"/>
    <mergeCell ref="B34:B35"/>
    <mergeCell ref="C34:C35"/>
    <mergeCell ref="D34:D35"/>
    <mergeCell ref="F34:F35"/>
    <mergeCell ref="G34:G35"/>
    <mergeCell ref="H34:H35"/>
    <mergeCell ref="I38:I39"/>
    <mergeCell ref="J38:J39"/>
    <mergeCell ref="B40:B41"/>
    <mergeCell ref="C40:C41"/>
    <mergeCell ref="D40:D41"/>
    <mergeCell ref="F40:F41"/>
    <mergeCell ref="G40:G41"/>
    <mergeCell ref="H40:H41"/>
    <mergeCell ref="I40:I41"/>
    <mergeCell ref="J40:J41"/>
    <mergeCell ref="B38:B39"/>
    <mergeCell ref="C38:C39"/>
    <mergeCell ref="D38:D39"/>
    <mergeCell ref="F38:F39"/>
    <mergeCell ref="G38:G39"/>
    <mergeCell ref="H38:H39"/>
    <mergeCell ref="I42:I43"/>
    <mergeCell ref="J42:J43"/>
    <mergeCell ref="B44:B45"/>
    <mergeCell ref="C44:C45"/>
    <mergeCell ref="D44:D45"/>
    <mergeCell ref="F44:F45"/>
    <mergeCell ref="G44:G45"/>
    <mergeCell ref="H44:H45"/>
    <mergeCell ref="I44:I45"/>
    <mergeCell ref="J44:J45"/>
    <mergeCell ref="B42:B43"/>
    <mergeCell ref="C42:C43"/>
    <mergeCell ref="D42:D43"/>
    <mergeCell ref="F42:F43"/>
    <mergeCell ref="G42:G43"/>
    <mergeCell ref="H42:H43"/>
    <mergeCell ref="I46:I47"/>
    <mergeCell ref="J46:J47"/>
    <mergeCell ref="B48:B49"/>
    <mergeCell ref="C48:C49"/>
    <mergeCell ref="D48:D49"/>
    <mergeCell ref="F48:F49"/>
    <mergeCell ref="G48:G49"/>
    <mergeCell ref="H48:H49"/>
    <mergeCell ref="I48:I49"/>
    <mergeCell ref="J48:J49"/>
    <mergeCell ref="B46:B47"/>
    <mergeCell ref="C46:C47"/>
    <mergeCell ref="D46:D47"/>
    <mergeCell ref="F46:F47"/>
    <mergeCell ref="G46:G47"/>
    <mergeCell ref="H46:H47"/>
    <mergeCell ref="I50:I51"/>
    <mergeCell ref="J50:J51"/>
    <mergeCell ref="B52:B53"/>
    <mergeCell ref="C52:C53"/>
    <mergeCell ref="D52:D53"/>
    <mergeCell ref="F52:F53"/>
    <mergeCell ref="G52:G53"/>
    <mergeCell ref="H52:H53"/>
    <mergeCell ref="I52:I53"/>
    <mergeCell ref="J52:J53"/>
    <mergeCell ref="B50:B51"/>
    <mergeCell ref="C50:C51"/>
    <mergeCell ref="D50:D51"/>
    <mergeCell ref="F50:F51"/>
    <mergeCell ref="G50:G51"/>
    <mergeCell ref="H50:H51"/>
    <mergeCell ref="I54:I55"/>
    <mergeCell ref="J54:J55"/>
    <mergeCell ref="B56:B57"/>
    <mergeCell ref="C56:C57"/>
    <mergeCell ref="D56:D57"/>
    <mergeCell ref="F56:F57"/>
    <mergeCell ref="G56:G57"/>
    <mergeCell ref="H56:H57"/>
    <mergeCell ref="I56:I57"/>
    <mergeCell ref="J56:J57"/>
    <mergeCell ref="B54:B55"/>
    <mergeCell ref="C54:C55"/>
    <mergeCell ref="D54:D55"/>
    <mergeCell ref="F54:F55"/>
    <mergeCell ref="G54:G55"/>
    <mergeCell ref="H54:H55"/>
    <mergeCell ref="I58:I59"/>
    <mergeCell ref="J58:J59"/>
    <mergeCell ref="B60:B61"/>
    <mergeCell ref="C60:C61"/>
    <mergeCell ref="D60:D61"/>
    <mergeCell ref="F60:F61"/>
    <mergeCell ref="G60:G61"/>
    <mergeCell ref="H60:H61"/>
    <mergeCell ref="I60:I61"/>
    <mergeCell ref="J60:J61"/>
    <mergeCell ref="B58:B59"/>
    <mergeCell ref="C58:C59"/>
    <mergeCell ref="D58:D59"/>
    <mergeCell ref="F58:F59"/>
    <mergeCell ref="G58:G59"/>
    <mergeCell ref="H58:H59"/>
    <mergeCell ref="I62:I63"/>
    <mergeCell ref="J62:J63"/>
    <mergeCell ref="B64:B65"/>
    <mergeCell ref="C64:C65"/>
    <mergeCell ref="D64:D65"/>
    <mergeCell ref="F64:F65"/>
    <mergeCell ref="G64:G65"/>
    <mergeCell ref="H64:H65"/>
    <mergeCell ref="I64:I65"/>
    <mergeCell ref="J64:J65"/>
    <mergeCell ref="B62:B63"/>
    <mergeCell ref="C62:C63"/>
    <mergeCell ref="D62:D63"/>
    <mergeCell ref="F62:F63"/>
    <mergeCell ref="G62:G63"/>
    <mergeCell ref="H62:H63"/>
    <mergeCell ref="I66:I67"/>
    <mergeCell ref="J66:J67"/>
    <mergeCell ref="B68:B69"/>
    <mergeCell ref="C68:C69"/>
    <mergeCell ref="D68:D69"/>
    <mergeCell ref="F68:F69"/>
    <mergeCell ref="G68:G69"/>
    <mergeCell ref="H68:H69"/>
    <mergeCell ref="I68:I69"/>
    <mergeCell ref="J68:J69"/>
    <mergeCell ref="B66:B67"/>
    <mergeCell ref="C66:C67"/>
    <mergeCell ref="D66:D67"/>
    <mergeCell ref="F66:F67"/>
    <mergeCell ref="G66:G67"/>
    <mergeCell ref="H66:H67"/>
    <mergeCell ref="I70:I71"/>
    <mergeCell ref="J70:J71"/>
    <mergeCell ref="B72:B73"/>
    <mergeCell ref="C72:C73"/>
    <mergeCell ref="D72:D73"/>
    <mergeCell ref="F72:F73"/>
    <mergeCell ref="G72:G73"/>
    <mergeCell ref="H72:H73"/>
    <mergeCell ref="I72:I73"/>
    <mergeCell ref="J72:J73"/>
    <mergeCell ref="B70:B71"/>
    <mergeCell ref="C70:C71"/>
    <mergeCell ref="D70:D71"/>
    <mergeCell ref="F70:F71"/>
    <mergeCell ref="G70:G71"/>
    <mergeCell ref="H70:H71"/>
    <mergeCell ref="I74:I75"/>
    <mergeCell ref="J74:J75"/>
    <mergeCell ref="B76:B77"/>
    <mergeCell ref="C76:C77"/>
    <mergeCell ref="D76:D77"/>
    <mergeCell ref="F76:F77"/>
    <mergeCell ref="G76:G77"/>
    <mergeCell ref="H76:H77"/>
    <mergeCell ref="I76:I77"/>
    <mergeCell ref="J76:J77"/>
    <mergeCell ref="B74:B75"/>
    <mergeCell ref="C74:C75"/>
    <mergeCell ref="D74:D75"/>
    <mergeCell ref="F74:F75"/>
    <mergeCell ref="G74:G75"/>
    <mergeCell ref="H74:H75"/>
    <mergeCell ref="I78:I79"/>
    <mergeCell ref="J78:J79"/>
    <mergeCell ref="B80:B81"/>
    <mergeCell ref="C80:C81"/>
    <mergeCell ref="D80:D81"/>
    <mergeCell ref="F80:F81"/>
    <mergeCell ref="G80:G81"/>
    <mergeCell ref="H80:H81"/>
    <mergeCell ref="I80:I81"/>
    <mergeCell ref="J80:J81"/>
    <mergeCell ref="B78:B79"/>
    <mergeCell ref="C78:C79"/>
    <mergeCell ref="D78:D79"/>
    <mergeCell ref="F78:F79"/>
    <mergeCell ref="G78:G79"/>
    <mergeCell ref="H78:H79"/>
    <mergeCell ref="I82:I83"/>
    <mergeCell ref="J82:J83"/>
    <mergeCell ref="B84:B85"/>
    <mergeCell ref="C84:C85"/>
    <mergeCell ref="D84:D85"/>
    <mergeCell ref="F84:F85"/>
    <mergeCell ref="G84:G85"/>
    <mergeCell ref="H84:H85"/>
    <mergeCell ref="I84:I85"/>
    <mergeCell ref="J84:J85"/>
    <mergeCell ref="B82:B83"/>
    <mergeCell ref="C82:C83"/>
    <mergeCell ref="D82:D83"/>
    <mergeCell ref="F82:F83"/>
    <mergeCell ref="G82:G83"/>
    <mergeCell ref="H82:H83"/>
    <mergeCell ref="I86:I87"/>
    <mergeCell ref="J86:J87"/>
    <mergeCell ref="B88:B89"/>
    <mergeCell ref="C88:C89"/>
    <mergeCell ref="D88:D89"/>
    <mergeCell ref="F88:F89"/>
    <mergeCell ref="G88:G89"/>
    <mergeCell ref="H88:H89"/>
    <mergeCell ref="I88:I89"/>
    <mergeCell ref="J88:J89"/>
    <mergeCell ref="B86:B87"/>
    <mergeCell ref="C86:C87"/>
    <mergeCell ref="D86:D87"/>
    <mergeCell ref="F86:F87"/>
    <mergeCell ref="G86:G87"/>
    <mergeCell ref="H86:H87"/>
    <mergeCell ref="I90:I91"/>
    <mergeCell ref="J90:J91"/>
    <mergeCell ref="B92:B93"/>
    <mergeCell ref="C92:C93"/>
    <mergeCell ref="D92:D93"/>
    <mergeCell ref="F92:F93"/>
    <mergeCell ref="G92:G93"/>
    <mergeCell ref="H92:H93"/>
    <mergeCell ref="I92:I93"/>
    <mergeCell ref="J92:J93"/>
    <mergeCell ref="B90:B91"/>
    <mergeCell ref="C90:C91"/>
    <mergeCell ref="D90:D91"/>
    <mergeCell ref="F90:F91"/>
    <mergeCell ref="G90:G91"/>
    <mergeCell ref="H90:H91"/>
    <mergeCell ref="I94:I95"/>
    <mergeCell ref="J94:J95"/>
    <mergeCell ref="B96:B97"/>
    <mergeCell ref="C96:C97"/>
    <mergeCell ref="D96:D97"/>
    <mergeCell ref="F96:F97"/>
    <mergeCell ref="G96:G97"/>
    <mergeCell ref="H96:H97"/>
    <mergeCell ref="I96:I97"/>
    <mergeCell ref="J96:J97"/>
    <mergeCell ref="B94:B95"/>
    <mergeCell ref="C94:C95"/>
    <mergeCell ref="D94:D95"/>
    <mergeCell ref="F94:F95"/>
    <mergeCell ref="G94:G95"/>
    <mergeCell ref="H94:H95"/>
    <mergeCell ref="I98:I99"/>
    <mergeCell ref="J98:J99"/>
    <mergeCell ref="B100:B101"/>
    <mergeCell ref="C100:C101"/>
    <mergeCell ref="D100:D101"/>
    <mergeCell ref="F100:F101"/>
    <mergeCell ref="G100:G101"/>
    <mergeCell ref="H100:H101"/>
    <mergeCell ref="I100:I101"/>
    <mergeCell ref="J100:J101"/>
    <mergeCell ref="B98:B99"/>
    <mergeCell ref="C98:C99"/>
    <mergeCell ref="D98:D99"/>
    <mergeCell ref="F98:F99"/>
    <mergeCell ref="G98:G99"/>
    <mergeCell ref="H98:H99"/>
    <mergeCell ref="I102:I103"/>
    <mergeCell ref="J102:J103"/>
    <mergeCell ref="B104:B105"/>
    <mergeCell ref="C104:C105"/>
    <mergeCell ref="D104:D105"/>
    <mergeCell ref="F104:F105"/>
    <mergeCell ref="G104:G105"/>
    <mergeCell ref="H104:H105"/>
    <mergeCell ref="I104:I105"/>
    <mergeCell ref="J104:J105"/>
    <mergeCell ref="B102:B103"/>
    <mergeCell ref="C102:C103"/>
    <mergeCell ref="D102:D103"/>
    <mergeCell ref="F102:F103"/>
    <mergeCell ref="G102:G103"/>
    <mergeCell ref="H102:H103"/>
    <mergeCell ref="I106:I107"/>
    <mergeCell ref="J106:J107"/>
    <mergeCell ref="B108:B109"/>
    <mergeCell ref="C108:C109"/>
    <mergeCell ref="D108:D109"/>
    <mergeCell ref="F108:F109"/>
    <mergeCell ref="G108:G109"/>
    <mergeCell ref="H108:H109"/>
    <mergeCell ref="I108:I109"/>
    <mergeCell ref="J108:J109"/>
    <mergeCell ref="B106:B107"/>
    <mergeCell ref="C106:C107"/>
    <mergeCell ref="D106:D107"/>
    <mergeCell ref="F106:F107"/>
    <mergeCell ref="G106:G107"/>
    <mergeCell ref="H106:H107"/>
    <mergeCell ref="I110:I111"/>
    <mergeCell ref="J110:J111"/>
    <mergeCell ref="B112:B113"/>
    <mergeCell ref="C112:C113"/>
    <mergeCell ref="D112:D113"/>
    <mergeCell ref="F112:F113"/>
    <mergeCell ref="G112:G113"/>
    <mergeCell ref="H112:H113"/>
    <mergeCell ref="I112:I113"/>
    <mergeCell ref="J112:J113"/>
    <mergeCell ref="B110:B111"/>
    <mergeCell ref="C110:C111"/>
    <mergeCell ref="D110:D111"/>
    <mergeCell ref="F110:F111"/>
    <mergeCell ref="G110:G111"/>
    <mergeCell ref="H110:H111"/>
    <mergeCell ref="I114:I115"/>
    <mergeCell ref="J114:J115"/>
    <mergeCell ref="B116:B117"/>
    <mergeCell ref="C116:C117"/>
    <mergeCell ref="D116:D117"/>
    <mergeCell ref="F116:F117"/>
    <mergeCell ref="G116:G117"/>
    <mergeCell ref="H116:H117"/>
    <mergeCell ref="I116:I117"/>
    <mergeCell ref="J116:J117"/>
    <mergeCell ref="B114:B115"/>
    <mergeCell ref="C114:C115"/>
    <mergeCell ref="D114:D115"/>
    <mergeCell ref="F114:F115"/>
    <mergeCell ref="G114:G115"/>
    <mergeCell ref="H114:H1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2E80-52FA-4DD6-ADB2-E87C1B708402}">
  <dimension ref="B1:P355"/>
  <sheetViews>
    <sheetView zoomScale="130" zoomScaleNormal="130" workbookViewId="0">
      <pane ySplit="1" topLeftCell="A313" activePane="bottomLeft" state="frozen"/>
      <selection activeCell="B1" sqref="B1"/>
      <selection pane="bottomLeft" activeCell="I332" sqref="I332:I333"/>
    </sheetView>
  </sheetViews>
  <sheetFormatPr defaultRowHeight="14.4" x14ac:dyDescent="0.3"/>
  <cols>
    <col min="1" max="1" width="10.5546875" customWidth="1"/>
    <col min="2" max="2" width="4" customWidth="1"/>
    <col min="3" max="3" width="6.109375" bestFit="1" customWidth="1"/>
    <col min="5" max="5" width="18.33203125" style="5" bestFit="1" customWidth="1"/>
    <col min="6" max="6" width="9.5546875" style="7" bestFit="1" customWidth="1"/>
    <col min="7" max="7" width="8.88671875" style="5"/>
    <col min="8" max="8" width="8.6640625" style="5" customWidth="1"/>
    <col min="9" max="9" width="18.88671875" style="5" bestFit="1" customWidth="1"/>
    <col min="10" max="10" width="12.109375" style="7" bestFit="1" customWidth="1"/>
    <col min="11" max="11" width="11.5546875" style="5" customWidth="1"/>
    <col min="12" max="12" width="7.6640625" customWidth="1"/>
    <col min="13" max="13" width="7.77734375" customWidth="1"/>
    <col min="14" max="14" width="12.77734375" bestFit="1" customWidth="1"/>
    <col min="15" max="15" width="9.88671875" bestFit="1" customWidth="1"/>
    <col min="16" max="16" width="10.77734375" bestFit="1" customWidth="1"/>
  </cols>
  <sheetData>
    <row r="1" spans="2:16" ht="15.6" x14ac:dyDescent="0.3">
      <c r="D1" s="1" t="s">
        <v>27</v>
      </c>
      <c r="E1" s="3" t="s">
        <v>4</v>
      </c>
      <c r="F1" s="6" t="s">
        <v>3</v>
      </c>
      <c r="G1" s="3" t="s">
        <v>23</v>
      </c>
      <c r="H1" s="3" t="s">
        <v>22</v>
      </c>
      <c r="I1" s="3" t="s">
        <v>2</v>
      </c>
      <c r="J1" s="6" t="s">
        <v>21</v>
      </c>
      <c r="K1" s="14" t="s">
        <v>21</v>
      </c>
      <c r="L1" s="92"/>
      <c r="M1" s="92"/>
      <c r="N1" s="12"/>
      <c r="P1" s="12"/>
    </row>
    <row r="2" spans="2:16" x14ac:dyDescent="0.3">
      <c r="B2" s="47">
        <v>1</v>
      </c>
      <c r="C2" s="48">
        <f t="shared" ref="C2:C24" si="0">G2-1</f>
        <v>0.41999999999999993</v>
      </c>
      <c r="D2" s="49">
        <v>120</v>
      </c>
      <c r="E2" s="2" t="s">
        <v>138</v>
      </c>
      <c r="F2" s="51">
        <v>5</v>
      </c>
      <c r="G2" s="43">
        <v>1.42</v>
      </c>
      <c r="H2" s="53">
        <v>45506</v>
      </c>
      <c r="I2" s="57" t="s">
        <v>109</v>
      </c>
      <c r="J2" s="45">
        <f t="shared" ref="J2" si="1">F2*(G2-1)</f>
        <v>2.0999999999999996</v>
      </c>
      <c r="K2" s="102"/>
    </row>
    <row r="3" spans="2:16" x14ac:dyDescent="0.3">
      <c r="B3" s="47"/>
      <c r="C3" s="48"/>
      <c r="D3" s="50"/>
      <c r="E3" s="2" t="s">
        <v>139</v>
      </c>
      <c r="F3" s="52"/>
      <c r="G3" s="44"/>
      <c r="H3" s="54"/>
      <c r="I3" s="44"/>
      <c r="J3" s="46"/>
      <c r="K3" s="102"/>
    </row>
    <row r="4" spans="2:16" x14ac:dyDescent="0.3">
      <c r="B4" s="47">
        <v>1</v>
      </c>
      <c r="C4" s="48">
        <f t="shared" si="0"/>
        <v>0.60000000000000009</v>
      </c>
      <c r="D4" s="49">
        <v>121</v>
      </c>
      <c r="E4" s="2" t="s">
        <v>141</v>
      </c>
      <c r="F4" s="51">
        <v>5</v>
      </c>
      <c r="G4" s="43">
        <v>1.6</v>
      </c>
      <c r="H4" s="53">
        <v>45506</v>
      </c>
      <c r="I4" s="55" t="s">
        <v>140</v>
      </c>
      <c r="J4" s="45">
        <f t="shared" ref="J4" si="2">F4*(G4-1)</f>
        <v>3.0000000000000004</v>
      </c>
      <c r="K4" s="93"/>
    </row>
    <row r="5" spans="2:16" x14ac:dyDescent="0.3">
      <c r="B5" s="47"/>
      <c r="C5" s="48"/>
      <c r="D5" s="50"/>
      <c r="E5" s="2" t="s">
        <v>142</v>
      </c>
      <c r="F5" s="52"/>
      <c r="G5" s="44"/>
      <c r="H5" s="54"/>
      <c r="I5" s="56"/>
      <c r="J5" s="46"/>
      <c r="K5" s="94"/>
    </row>
    <row r="6" spans="2:16" x14ac:dyDescent="0.3">
      <c r="B6" s="47">
        <v>1</v>
      </c>
      <c r="C6" s="48">
        <f t="shared" si="0"/>
        <v>1.0750000000000002</v>
      </c>
      <c r="D6" s="49">
        <v>122</v>
      </c>
      <c r="E6" s="2" t="s">
        <v>143</v>
      </c>
      <c r="F6" s="51">
        <v>5</v>
      </c>
      <c r="G6" s="43">
        <v>2.0750000000000002</v>
      </c>
      <c r="H6" s="53">
        <v>45506</v>
      </c>
      <c r="I6" s="55" t="s">
        <v>145</v>
      </c>
      <c r="J6" s="45">
        <f t="shared" ref="J6" si="3">F6*(G6-1)</f>
        <v>5.3750000000000009</v>
      </c>
      <c r="K6" s="93"/>
    </row>
    <row r="7" spans="2:16" x14ac:dyDescent="0.3">
      <c r="B7" s="47"/>
      <c r="C7" s="48"/>
      <c r="D7" s="50"/>
      <c r="E7" s="2" t="s">
        <v>144</v>
      </c>
      <c r="F7" s="52"/>
      <c r="G7" s="44"/>
      <c r="H7" s="54"/>
      <c r="I7" s="56"/>
      <c r="J7" s="46"/>
      <c r="K7" s="94"/>
    </row>
    <row r="8" spans="2:16" x14ac:dyDescent="0.3">
      <c r="B8" s="47">
        <v>1</v>
      </c>
      <c r="C8" s="48">
        <v>-1</v>
      </c>
      <c r="D8" s="49">
        <v>123</v>
      </c>
      <c r="E8" s="8" t="s">
        <v>146</v>
      </c>
      <c r="F8" s="62">
        <v>5</v>
      </c>
      <c r="G8" s="64">
        <v>1.61</v>
      </c>
      <c r="H8" s="65">
        <v>45506</v>
      </c>
      <c r="I8" s="58" t="s">
        <v>148</v>
      </c>
      <c r="J8" s="60">
        <v>-5</v>
      </c>
      <c r="K8" s="93"/>
    </row>
    <row r="9" spans="2:16" x14ac:dyDescent="0.3">
      <c r="B9" s="47"/>
      <c r="C9" s="48"/>
      <c r="D9" s="50"/>
      <c r="E9" s="8" t="s">
        <v>147</v>
      </c>
      <c r="F9" s="63"/>
      <c r="G9" s="59"/>
      <c r="H9" s="66"/>
      <c r="I9" s="59"/>
      <c r="J9" s="61"/>
      <c r="K9" s="94"/>
    </row>
    <row r="10" spans="2:16" x14ac:dyDescent="0.3">
      <c r="B10" s="47">
        <v>1</v>
      </c>
      <c r="C10" s="48">
        <v>-0.66</v>
      </c>
      <c r="D10" s="49">
        <v>128</v>
      </c>
      <c r="E10" s="8" t="s">
        <v>149</v>
      </c>
      <c r="F10" s="62">
        <v>3</v>
      </c>
      <c r="G10" s="64">
        <v>1.72</v>
      </c>
      <c r="H10" s="65">
        <v>45507</v>
      </c>
      <c r="I10" s="64" t="s">
        <v>151</v>
      </c>
      <c r="J10" s="60">
        <v>-3</v>
      </c>
      <c r="K10" s="93"/>
    </row>
    <row r="11" spans="2:16" x14ac:dyDescent="0.3">
      <c r="B11" s="47"/>
      <c r="C11" s="48"/>
      <c r="D11" s="50"/>
      <c r="E11" s="8" t="s">
        <v>150</v>
      </c>
      <c r="F11" s="63"/>
      <c r="G11" s="59"/>
      <c r="H11" s="66"/>
      <c r="I11" s="59"/>
      <c r="J11" s="61"/>
      <c r="K11" s="94"/>
    </row>
    <row r="12" spans="2:16" x14ac:dyDescent="0.3">
      <c r="B12" s="47">
        <v>1</v>
      </c>
      <c r="C12" s="48">
        <v>-0.66</v>
      </c>
      <c r="D12" s="49">
        <v>129</v>
      </c>
      <c r="E12" s="8" t="s">
        <v>152</v>
      </c>
      <c r="F12" s="62">
        <v>3</v>
      </c>
      <c r="G12" s="64">
        <v>2</v>
      </c>
      <c r="H12" s="65">
        <v>45507</v>
      </c>
      <c r="I12" s="58" t="s">
        <v>154</v>
      </c>
      <c r="J12" s="60">
        <v>-3</v>
      </c>
      <c r="K12" s="93"/>
    </row>
    <row r="13" spans="2:16" x14ac:dyDescent="0.3">
      <c r="B13" s="47"/>
      <c r="C13" s="48"/>
      <c r="D13" s="50"/>
      <c r="E13" s="8" t="s">
        <v>153</v>
      </c>
      <c r="F13" s="63"/>
      <c r="G13" s="59"/>
      <c r="H13" s="66"/>
      <c r="I13" s="59"/>
      <c r="J13" s="61"/>
      <c r="K13" s="94"/>
    </row>
    <row r="14" spans="2:16" x14ac:dyDescent="0.3">
      <c r="B14" s="47">
        <v>1</v>
      </c>
      <c r="C14" s="48">
        <f t="shared" si="0"/>
        <v>0.72</v>
      </c>
      <c r="D14" s="49">
        <v>130</v>
      </c>
      <c r="E14" s="2" t="s">
        <v>155</v>
      </c>
      <c r="F14" s="51">
        <v>5</v>
      </c>
      <c r="G14" s="43">
        <v>1.72</v>
      </c>
      <c r="H14" s="53">
        <v>45507</v>
      </c>
      <c r="I14" s="43" t="s">
        <v>105</v>
      </c>
      <c r="J14" s="45">
        <f t="shared" ref="J14" si="4">F14*(G14-1)</f>
        <v>3.5999999999999996</v>
      </c>
      <c r="K14" s="93"/>
    </row>
    <row r="15" spans="2:16" x14ac:dyDescent="0.3">
      <c r="B15" s="47"/>
      <c r="C15" s="48"/>
      <c r="D15" s="50"/>
      <c r="E15" s="2" t="s">
        <v>156</v>
      </c>
      <c r="F15" s="52"/>
      <c r="G15" s="44"/>
      <c r="H15" s="54"/>
      <c r="I15" s="44"/>
      <c r="J15" s="46"/>
      <c r="K15" s="94"/>
    </row>
    <row r="16" spans="2:16" x14ac:dyDescent="0.3">
      <c r="B16" s="47">
        <v>1</v>
      </c>
      <c r="C16" s="48">
        <v>0.2</v>
      </c>
      <c r="D16" s="49">
        <v>131</v>
      </c>
      <c r="E16" s="2" t="s">
        <v>155</v>
      </c>
      <c r="F16" s="51">
        <v>1</v>
      </c>
      <c r="G16" s="43">
        <v>1.72</v>
      </c>
      <c r="H16" s="53">
        <v>45507</v>
      </c>
      <c r="I16" s="43" t="s">
        <v>106</v>
      </c>
      <c r="J16" s="45">
        <f t="shared" ref="J16" si="5">F16*(G16-1)</f>
        <v>0.72</v>
      </c>
      <c r="K16" s="93"/>
    </row>
    <row r="17" spans="2:11" x14ac:dyDescent="0.3">
      <c r="B17" s="47"/>
      <c r="C17" s="48"/>
      <c r="D17" s="50"/>
      <c r="E17" s="2" t="s">
        <v>156</v>
      </c>
      <c r="F17" s="52"/>
      <c r="G17" s="44"/>
      <c r="H17" s="54"/>
      <c r="I17" s="44"/>
      <c r="J17" s="46"/>
      <c r="K17" s="94"/>
    </row>
    <row r="18" spans="2:11" x14ac:dyDescent="0.3">
      <c r="B18" s="47">
        <v>1</v>
      </c>
      <c r="C18" s="48">
        <v>0.2</v>
      </c>
      <c r="D18" s="49">
        <v>132</v>
      </c>
      <c r="E18" s="2" t="s">
        <v>155</v>
      </c>
      <c r="F18" s="51">
        <v>1</v>
      </c>
      <c r="G18" s="43">
        <v>3.5</v>
      </c>
      <c r="H18" s="53">
        <v>45507</v>
      </c>
      <c r="I18" s="43" t="s">
        <v>106</v>
      </c>
      <c r="J18" s="45">
        <f t="shared" ref="J18" si="6">F18*(G18-1)</f>
        <v>2.5</v>
      </c>
      <c r="K18" s="93"/>
    </row>
    <row r="19" spans="2:11" x14ac:dyDescent="0.3">
      <c r="B19" s="47"/>
      <c r="C19" s="48"/>
      <c r="D19" s="50"/>
      <c r="E19" s="2" t="s">
        <v>156</v>
      </c>
      <c r="F19" s="52"/>
      <c r="G19" s="44"/>
      <c r="H19" s="54"/>
      <c r="I19" s="44"/>
      <c r="J19" s="46"/>
      <c r="K19" s="94"/>
    </row>
    <row r="20" spans="2:11" x14ac:dyDescent="0.3">
      <c r="B20" s="47">
        <v>1</v>
      </c>
      <c r="C20" s="48">
        <v>-1</v>
      </c>
      <c r="D20" s="49">
        <v>133</v>
      </c>
      <c r="E20" s="8" t="s">
        <v>157</v>
      </c>
      <c r="F20" s="62">
        <v>5</v>
      </c>
      <c r="G20" s="64">
        <v>2.6</v>
      </c>
      <c r="H20" s="65">
        <v>45507</v>
      </c>
      <c r="I20" s="64" t="s">
        <v>158</v>
      </c>
      <c r="J20" s="60">
        <v>-3</v>
      </c>
      <c r="K20" s="93"/>
    </row>
    <row r="21" spans="2:11" x14ac:dyDescent="0.3">
      <c r="B21" s="47"/>
      <c r="C21" s="48"/>
      <c r="D21" s="50"/>
      <c r="E21" s="8" t="s">
        <v>97</v>
      </c>
      <c r="F21" s="63"/>
      <c r="G21" s="59"/>
      <c r="H21" s="66"/>
      <c r="I21" s="59"/>
      <c r="J21" s="61"/>
      <c r="K21" s="94"/>
    </row>
    <row r="22" spans="2:11" x14ac:dyDescent="0.3">
      <c r="B22" s="47">
        <v>1</v>
      </c>
      <c r="C22" s="48">
        <f t="shared" si="0"/>
        <v>0.95</v>
      </c>
      <c r="D22" s="49">
        <v>134</v>
      </c>
      <c r="E22" s="2" t="s">
        <v>157</v>
      </c>
      <c r="F22" s="51">
        <v>5</v>
      </c>
      <c r="G22" s="43">
        <v>1.95</v>
      </c>
      <c r="H22" s="53">
        <v>45507</v>
      </c>
      <c r="I22" s="43" t="s">
        <v>159</v>
      </c>
      <c r="J22" s="45">
        <f t="shared" ref="J22" si="7">F22*(G22-1)</f>
        <v>4.75</v>
      </c>
      <c r="K22" s="93"/>
    </row>
    <row r="23" spans="2:11" x14ac:dyDescent="0.3">
      <c r="B23" s="47"/>
      <c r="C23" s="48"/>
      <c r="D23" s="50"/>
      <c r="E23" s="2" t="s">
        <v>97</v>
      </c>
      <c r="F23" s="52"/>
      <c r="G23" s="44"/>
      <c r="H23" s="54"/>
      <c r="I23" s="44"/>
      <c r="J23" s="46"/>
      <c r="K23" s="94"/>
    </row>
    <row r="24" spans="2:11" x14ac:dyDescent="0.3">
      <c r="B24" s="47">
        <v>1</v>
      </c>
      <c r="C24" s="48">
        <f t="shared" si="0"/>
        <v>0.57000000000000006</v>
      </c>
      <c r="D24" s="49">
        <v>135</v>
      </c>
      <c r="E24" s="2" t="s">
        <v>98</v>
      </c>
      <c r="F24" s="51">
        <v>5</v>
      </c>
      <c r="G24" s="43">
        <v>1.57</v>
      </c>
      <c r="H24" s="53">
        <v>45507</v>
      </c>
      <c r="I24" s="43" t="s">
        <v>32</v>
      </c>
      <c r="J24" s="45">
        <f t="shared" ref="J24" si="8">F24*(G24-1)</f>
        <v>2.8500000000000005</v>
      </c>
      <c r="K24" s="93"/>
    </row>
    <row r="25" spans="2:11" x14ac:dyDescent="0.3">
      <c r="B25" s="47"/>
      <c r="C25" s="48"/>
      <c r="D25" s="50"/>
      <c r="E25" s="2" t="s">
        <v>160</v>
      </c>
      <c r="F25" s="52"/>
      <c r="G25" s="44"/>
      <c r="H25" s="54"/>
      <c r="I25" s="44"/>
      <c r="J25" s="46"/>
      <c r="K25" s="94"/>
    </row>
    <row r="26" spans="2:11" x14ac:dyDescent="0.3">
      <c r="B26" s="47">
        <v>1</v>
      </c>
      <c r="C26" s="48">
        <f t="shared" ref="C26:C88" si="9">G26-1</f>
        <v>0.8</v>
      </c>
      <c r="D26" s="49">
        <v>136</v>
      </c>
      <c r="E26" s="2" t="s">
        <v>161</v>
      </c>
      <c r="F26" s="51">
        <v>5</v>
      </c>
      <c r="G26" s="43">
        <v>1.8</v>
      </c>
      <c r="H26" s="53">
        <v>45507</v>
      </c>
      <c r="I26" s="43" t="s">
        <v>105</v>
      </c>
      <c r="J26" s="45">
        <f t="shared" ref="J26" si="10">F26*(G26-1)</f>
        <v>4</v>
      </c>
      <c r="K26" s="93"/>
    </row>
    <row r="27" spans="2:11" x14ac:dyDescent="0.3">
      <c r="B27" s="47"/>
      <c r="C27" s="48"/>
      <c r="D27" s="50"/>
      <c r="E27" s="2" t="s">
        <v>162</v>
      </c>
      <c r="F27" s="52"/>
      <c r="G27" s="44"/>
      <c r="H27" s="54"/>
      <c r="I27" s="44"/>
      <c r="J27" s="46"/>
      <c r="K27" s="94"/>
    </row>
    <row r="28" spans="2:11" x14ac:dyDescent="0.3">
      <c r="B28" s="47">
        <v>1</v>
      </c>
      <c r="C28" s="48">
        <f t="shared" si="9"/>
        <v>0</v>
      </c>
      <c r="D28" s="49">
        <v>137</v>
      </c>
      <c r="E28" s="13" t="s">
        <v>163</v>
      </c>
      <c r="F28" s="73">
        <v>5</v>
      </c>
      <c r="G28" s="75">
        <v>1</v>
      </c>
      <c r="H28" s="77">
        <v>45508</v>
      </c>
      <c r="I28" s="75" t="s">
        <v>106</v>
      </c>
      <c r="J28" s="71">
        <f t="shared" ref="J28" si="11">F28*(G28-1)</f>
        <v>0</v>
      </c>
      <c r="K28" s="93"/>
    </row>
    <row r="29" spans="2:11" x14ac:dyDescent="0.3">
      <c r="B29" s="47"/>
      <c r="C29" s="48"/>
      <c r="D29" s="50"/>
      <c r="E29" s="13" t="s">
        <v>164</v>
      </c>
      <c r="F29" s="74"/>
      <c r="G29" s="76"/>
      <c r="H29" s="78"/>
      <c r="I29" s="76"/>
      <c r="J29" s="72"/>
      <c r="K29" s="94"/>
    </row>
    <row r="30" spans="2:11" x14ac:dyDescent="0.3">
      <c r="B30" s="47">
        <v>1</v>
      </c>
      <c r="C30" s="48">
        <f t="shared" si="9"/>
        <v>0.64999999999999991</v>
      </c>
      <c r="D30" s="49">
        <v>138</v>
      </c>
      <c r="E30" s="2" t="s">
        <v>165</v>
      </c>
      <c r="F30" s="51">
        <v>5</v>
      </c>
      <c r="G30" s="43">
        <v>1.65</v>
      </c>
      <c r="H30" s="53">
        <v>45508</v>
      </c>
      <c r="I30" s="43" t="s">
        <v>169</v>
      </c>
      <c r="J30" s="45">
        <v>0</v>
      </c>
      <c r="K30" s="93">
        <v>3.25</v>
      </c>
    </row>
    <row r="31" spans="2:11" x14ac:dyDescent="0.3">
      <c r="B31" s="47"/>
      <c r="C31" s="48"/>
      <c r="D31" s="50"/>
      <c r="E31" s="2" t="s">
        <v>166</v>
      </c>
      <c r="F31" s="52"/>
      <c r="G31" s="44"/>
      <c r="H31" s="54"/>
      <c r="I31" s="44"/>
      <c r="J31" s="46"/>
      <c r="K31" s="94"/>
    </row>
    <row r="32" spans="2:11" x14ac:dyDescent="0.3">
      <c r="B32" s="47">
        <v>1</v>
      </c>
      <c r="C32" s="48">
        <f t="shared" si="9"/>
        <v>1.0499999999999998</v>
      </c>
      <c r="D32" s="49">
        <v>139</v>
      </c>
      <c r="E32" s="2" t="s">
        <v>167</v>
      </c>
      <c r="F32" s="51">
        <v>5</v>
      </c>
      <c r="G32" s="43">
        <v>2.0499999999999998</v>
      </c>
      <c r="H32" s="53">
        <v>45508</v>
      </c>
      <c r="I32" s="57" t="s">
        <v>170</v>
      </c>
      <c r="J32" s="45">
        <v>0</v>
      </c>
      <c r="K32" s="93">
        <v>5.25</v>
      </c>
    </row>
    <row r="33" spans="2:11" x14ac:dyDescent="0.3">
      <c r="B33" s="47"/>
      <c r="C33" s="48"/>
      <c r="D33" s="50"/>
      <c r="E33" s="2" t="s">
        <v>168</v>
      </c>
      <c r="F33" s="52"/>
      <c r="G33" s="44"/>
      <c r="H33" s="54"/>
      <c r="I33" s="44"/>
      <c r="J33" s="46"/>
      <c r="K33" s="94"/>
    </row>
    <row r="34" spans="2:11" x14ac:dyDescent="0.3">
      <c r="B34" s="47">
        <v>1</v>
      </c>
      <c r="C34" s="48">
        <v>-0.2</v>
      </c>
      <c r="D34" s="49">
        <v>140</v>
      </c>
      <c r="E34" s="8" t="s">
        <v>173</v>
      </c>
      <c r="F34" s="62">
        <v>1</v>
      </c>
      <c r="G34" s="64">
        <v>4.2</v>
      </c>
      <c r="H34" s="65">
        <v>45508</v>
      </c>
      <c r="I34" s="64" t="s">
        <v>171</v>
      </c>
      <c r="J34" s="60">
        <v>0</v>
      </c>
      <c r="K34" s="93">
        <v>-1</v>
      </c>
    </row>
    <row r="35" spans="2:11" x14ac:dyDescent="0.3">
      <c r="B35" s="47"/>
      <c r="C35" s="48"/>
      <c r="D35" s="50"/>
      <c r="E35" s="8" t="s">
        <v>156</v>
      </c>
      <c r="F35" s="63"/>
      <c r="G35" s="59"/>
      <c r="H35" s="66"/>
      <c r="I35" s="59"/>
      <c r="J35" s="61"/>
      <c r="K35" s="94"/>
    </row>
    <row r="36" spans="2:11" x14ac:dyDescent="0.3">
      <c r="B36" s="47">
        <v>1</v>
      </c>
      <c r="C36" s="48">
        <v>-1</v>
      </c>
      <c r="D36" s="49">
        <v>141</v>
      </c>
      <c r="E36" s="8" t="s">
        <v>173</v>
      </c>
      <c r="F36" s="62">
        <v>5</v>
      </c>
      <c r="G36" s="64">
        <v>1.65</v>
      </c>
      <c r="H36" s="65">
        <v>45508</v>
      </c>
      <c r="I36" s="64" t="s">
        <v>172</v>
      </c>
      <c r="J36" s="60">
        <v>0</v>
      </c>
      <c r="K36" s="93">
        <v>-5</v>
      </c>
    </row>
    <row r="37" spans="2:11" x14ac:dyDescent="0.3">
      <c r="B37" s="47"/>
      <c r="C37" s="48"/>
      <c r="D37" s="50"/>
      <c r="E37" s="8" t="s">
        <v>156</v>
      </c>
      <c r="F37" s="63"/>
      <c r="G37" s="59"/>
      <c r="H37" s="66"/>
      <c r="I37" s="59"/>
      <c r="J37" s="61"/>
      <c r="K37" s="94"/>
    </row>
    <row r="38" spans="2:11" x14ac:dyDescent="0.3">
      <c r="B38" s="47">
        <v>1</v>
      </c>
      <c r="C38" s="48">
        <f t="shared" si="9"/>
        <v>0.64999999999999991</v>
      </c>
      <c r="D38" s="49">
        <v>142</v>
      </c>
      <c r="E38" s="2" t="s">
        <v>174</v>
      </c>
      <c r="F38" s="51">
        <v>5</v>
      </c>
      <c r="G38" s="43">
        <v>1.65</v>
      </c>
      <c r="H38" s="53">
        <v>45508</v>
      </c>
      <c r="I38" s="43" t="s">
        <v>176</v>
      </c>
      <c r="J38" s="45">
        <v>0</v>
      </c>
      <c r="K38" s="93">
        <v>3.25</v>
      </c>
    </row>
    <row r="39" spans="2:11" x14ac:dyDescent="0.3">
      <c r="B39" s="47"/>
      <c r="C39" s="48"/>
      <c r="D39" s="50"/>
      <c r="E39" s="2" t="s">
        <v>175</v>
      </c>
      <c r="F39" s="52"/>
      <c r="G39" s="44"/>
      <c r="H39" s="54"/>
      <c r="I39" s="44"/>
      <c r="J39" s="46"/>
      <c r="K39" s="94"/>
    </row>
    <row r="40" spans="2:11" x14ac:dyDescent="0.3">
      <c r="B40" s="47">
        <v>1</v>
      </c>
      <c r="C40" s="48">
        <v>-0.2</v>
      </c>
      <c r="D40" s="49">
        <v>143</v>
      </c>
      <c r="E40" s="8" t="s">
        <v>174</v>
      </c>
      <c r="F40" s="62">
        <v>1</v>
      </c>
      <c r="G40" s="64">
        <v>10</v>
      </c>
      <c r="H40" s="65">
        <v>45508</v>
      </c>
      <c r="I40" s="64" t="s">
        <v>171</v>
      </c>
      <c r="J40" s="60">
        <v>0</v>
      </c>
      <c r="K40" s="93">
        <v>-1</v>
      </c>
    </row>
    <row r="41" spans="2:11" x14ac:dyDescent="0.3">
      <c r="B41" s="47"/>
      <c r="C41" s="48"/>
      <c r="D41" s="50"/>
      <c r="E41" s="8" t="s">
        <v>175</v>
      </c>
      <c r="F41" s="63"/>
      <c r="G41" s="59"/>
      <c r="H41" s="66"/>
      <c r="I41" s="59"/>
      <c r="J41" s="61"/>
      <c r="K41" s="94"/>
    </row>
    <row r="42" spans="2:11" x14ac:dyDescent="0.3">
      <c r="B42" s="47">
        <v>1</v>
      </c>
      <c r="C42" s="48">
        <v>0.43</v>
      </c>
      <c r="D42" s="49">
        <v>144</v>
      </c>
      <c r="E42" s="2" t="s">
        <v>177</v>
      </c>
      <c r="F42" s="51">
        <v>3</v>
      </c>
      <c r="G42" s="43">
        <v>1.66</v>
      </c>
      <c r="H42" s="53">
        <v>45508</v>
      </c>
      <c r="I42" s="43" t="s">
        <v>35</v>
      </c>
      <c r="J42" s="45">
        <f t="shared" ref="J42" si="12">F42*(G42-1)</f>
        <v>1.9799999999999998</v>
      </c>
      <c r="K42" s="93"/>
    </row>
    <row r="43" spans="2:11" x14ac:dyDescent="0.3">
      <c r="B43" s="47"/>
      <c r="C43" s="48"/>
      <c r="D43" s="50"/>
      <c r="E43" s="2" t="s">
        <v>88</v>
      </c>
      <c r="F43" s="52"/>
      <c r="G43" s="44"/>
      <c r="H43" s="54"/>
      <c r="I43" s="44"/>
      <c r="J43" s="46"/>
      <c r="K43" s="94"/>
    </row>
    <row r="44" spans="2:11" x14ac:dyDescent="0.3">
      <c r="B44" s="47">
        <v>1</v>
      </c>
      <c r="C44" s="48">
        <v>-1</v>
      </c>
      <c r="D44" s="49">
        <v>145</v>
      </c>
      <c r="E44" s="8" t="s">
        <v>177</v>
      </c>
      <c r="F44" s="62">
        <v>5</v>
      </c>
      <c r="G44" s="64">
        <v>1.65</v>
      </c>
      <c r="H44" s="65">
        <v>45508</v>
      </c>
      <c r="I44" s="58" t="s">
        <v>148</v>
      </c>
      <c r="J44" s="60">
        <v>-5</v>
      </c>
      <c r="K44" s="93"/>
    </row>
    <row r="45" spans="2:11" x14ac:dyDescent="0.3">
      <c r="B45" s="47"/>
      <c r="C45" s="48"/>
      <c r="D45" s="50"/>
      <c r="E45" s="8" t="s">
        <v>88</v>
      </c>
      <c r="F45" s="63"/>
      <c r="G45" s="59"/>
      <c r="H45" s="66"/>
      <c r="I45" s="59"/>
      <c r="J45" s="61"/>
      <c r="K45" s="94"/>
    </row>
    <row r="46" spans="2:11" x14ac:dyDescent="0.3">
      <c r="B46" s="47">
        <v>1</v>
      </c>
      <c r="C46" s="48">
        <v>-1</v>
      </c>
      <c r="D46" s="49">
        <v>146</v>
      </c>
      <c r="E46" s="8" t="s">
        <v>178</v>
      </c>
      <c r="F46" s="62">
        <v>5</v>
      </c>
      <c r="G46" s="64">
        <v>1.7250000000000001</v>
      </c>
      <c r="H46" s="65">
        <v>45508</v>
      </c>
      <c r="I46" s="67" t="s">
        <v>180</v>
      </c>
      <c r="J46" s="60">
        <v>-5</v>
      </c>
      <c r="K46" s="93"/>
    </row>
    <row r="47" spans="2:11" x14ac:dyDescent="0.3">
      <c r="B47" s="47"/>
      <c r="C47" s="48"/>
      <c r="D47" s="50"/>
      <c r="E47" s="8" t="s">
        <v>179</v>
      </c>
      <c r="F47" s="63"/>
      <c r="G47" s="59"/>
      <c r="H47" s="66"/>
      <c r="I47" s="68"/>
      <c r="J47" s="61"/>
      <c r="K47" s="94"/>
    </row>
    <row r="48" spans="2:11" x14ac:dyDescent="0.3">
      <c r="B48" s="47">
        <v>1</v>
      </c>
      <c r="C48" s="48">
        <f t="shared" si="9"/>
        <v>0.65999999999999992</v>
      </c>
      <c r="D48" s="49">
        <v>147</v>
      </c>
      <c r="E48" s="2" t="s">
        <v>178</v>
      </c>
      <c r="F48" s="51">
        <v>5</v>
      </c>
      <c r="G48" s="43">
        <v>1.66</v>
      </c>
      <c r="H48" s="53">
        <v>45508</v>
      </c>
      <c r="I48" s="43" t="s">
        <v>32</v>
      </c>
      <c r="J48" s="45">
        <f t="shared" ref="J48" si="13">F48*(G48-1)</f>
        <v>3.3</v>
      </c>
      <c r="K48" s="93"/>
    </row>
    <row r="49" spans="2:11" x14ac:dyDescent="0.3">
      <c r="B49" s="47"/>
      <c r="C49" s="48"/>
      <c r="D49" s="50"/>
      <c r="E49" s="2" t="s">
        <v>179</v>
      </c>
      <c r="F49" s="52"/>
      <c r="G49" s="44"/>
      <c r="H49" s="54"/>
      <c r="I49" s="44"/>
      <c r="J49" s="46"/>
      <c r="K49" s="94"/>
    </row>
    <row r="50" spans="2:11" x14ac:dyDescent="0.3">
      <c r="B50" s="47">
        <v>1</v>
      </c>
      <c r="C50" s="48">
        <v>1.1200000000000001</v>
      </c>
      <c r="D50" s="49">
        <v>148</v>
      </c>
      <c r="E50" s="2" t="s">
        <v>178</v>
      </c>
      <c r="F50" s="51">
        <v>2</v>
      </c>
      <c r="G50" s="43">
        <v>3.25</v>
      </c>
      <c r="H50" s="53">
        <v>45508</v>
      </c>
      <c r="I50" s="2"/>
      <c r="J50" s="45">
        <f t="shared" ref="J50" si="14">F50*(G50-1)</f>
        <v>4.5</v>
      </c>
      <c r="K50" s="93"/>
    </row>
    <row r="51" spans="2:11" x14ac:dyDescent="0.3">
      <c r="B51" s="47"/>
      <c r="C51" s="48"/>
      <c r="D51" s="50"/>
      <c r="E51" s="2" t="s">
        <v>179</v>
      </c>
      <c r="F51" s="52"/>
      <c r="G51" s="44"/>
      <c r="H51" s="54"/>
      <c r="I51" s="2"/>
      <c r="J51" s="46"/>
      <c r="K51" s="94"/>
    </row>
    <row r="52" spans="2:11" x14ac:dyDescent="0.3">
      <c r="B52" s="47">
        <v>1</v>
      </c>
      <c r="C52" s="48">
        <f t="shared" si="9"/>
        <v>0.625</v>
      </c>
      <c r="D52" s="49">
        <v>152</v>
      </c>
      <c r="E52" s="2" t="s">
        <v>93</v>
      </c>
      <c r="F52" s="51">
        <v>10</v>
      </c>
      <c r="G52" s="43">
        <v>1.625</v>
      </c>
      <c r="H52" s="53">
        <v>45509</v>
      </c>
      <c r="I52" s="55" t="s">
        <v>191</v>
      </c>
      <c r="J52" s="45">
        <f t="shared" ref="J52" si="15">F52*(G52-1)</f>
        <v>6.25</v>
      </c>
      <c r="K52" s="93"/>
    </row>
    <row r="53" spans="2:11" x14ac:dyDescent="0.3">
      <c r="B53" s="47"/>
      <c r="C53" s="48"/>
      <c r="D53" s="50"/>
      <c r="E53" s="2" t="s">
        <v>189</v>
      </c>
      <c r="F53" s="52"/>
      <c r="G53" s="44"/>
      <c r="H53" s="54"/>
      <c r="I53" s="56"/>
      <c r="J53" s="46"/>
      <c r="K53" s="94"/>
    </row>
    <row r="54" spans="2:11" x14ac:dyDescent="0.3">
      <c r="B54" s="47">
        <v>1</v>
      </c>
      <c r="C54" s="48">
        <f t="shared" si="9"/>
        <v>6.0000000000000053E-2</v>
      </c>
      <c r="D54" s="49">
        <v>153</v>
      </c>
      <c r="E54" s="11" t="s">
        <v>93</v>
      </c>
      <c r="F54" s="79">
        <v>5</v>
      </c>
      <c r="G54" s="81">
        <v>1.06</v>
      </c>
      <c r="H54" s="83">
        <v>45509</v>
      </c>
      <c r="I54" s="100" t="s">
        <v>190</v>
      </c>
      <c r="J54" s="85">
        <f t="shared" ref="J54" si="16">F54*(G54-1)</f>
        <v>0.30000000000000027</v>
      </c>
      <c r="K54" s="93"/>
    </row>
    <row r="55" spans="2:11" x14ac:dyDescent="0.3">
      <c r="B55" s="47"/>
      <c r="C55" s="48"/>
      <c r="D55" s="50"/>
      <c r="E55" s="11" t="s">
        <v>189</v>
      </c>
      <c r="F55" s="80"/>
      <c r="G55" s="82"/>
      <c r="H55" s="84"/>
      <c r="I55" s="101"/>
      <c r="J55" s="86"/>
      <c r="K55" s="94"/>
    </row>
    <row r="56" spans="2:11" x14ac:dyDescent="0.3">
      <c r="B56" s="47">
        <v>1</v>
      </c>
      <c r="C56" s="48">
        <v>-1</v>
      </c>
      <c r="D56" s="49">
        <v>154</v>
      </c>
      <c r="E56" s="8" t="s">
        <v>117</v>
      </c>
      <c r="F56" s="62">
        <v>5</v>
      </c>
      <c r="G56" s="64">
        <v>1.95</v>
      </c>
      <c r="H56" s="65">
        <v>45509</v>
      </c>
      <c r="I56" s="64" t="s">
        <v>188</v>
      </c>
      <c r="J56" s="60">
        <v>-5</v>
      </c>
      <c r="K56" s="93"/>
    </row>
    <row r="57" spans="2:11" x14ac:dyDescent="0.3">
      <c r="B57" s="47"/>
      <c r="C57" s="48"/>
      <c r="D57" s="50"/>
      <c r="E57" s="8" t="s">
        <v>187</v>
      </c>
      <c r="F57" s="63"/>
      <c r="G57" s="59"/>
      <c r="H57" s="66"/>
      <c r="I57" s="59"/>
      <c r="J57" s="61"/>
      <c r="K57" s="94"/>
    </row>
    <row r="58" spans="2:11" x14ac:dyDescent="0.3">
      <c r="B58" s="47">
        <v>1</v>
      </c>
      <c r="C58" s="48">
        <v>2.5</v>
      </c>
      <c r="D58" s="49">
        <v>155</v>
      </c>
      <c r="E58" s="2" t="s">
        <v>183</v>
      </c>
      <c r="F58" s="51">
        <v>2</v>
      </c>
      <c r="G58" s="43">
        <v>6.2649999999999997</v>
      </c>
      <c r="H58" s="53">
        <v>45509</v>
      </c>
      <c r="I58" s="55" t="s">
        <v>186</v>
      </c>
      <c r="J58" s="45">
        <f t="shared" ref="J58" si="17">F58*(G58-1)</f>
        <v>10.53</v>
      </c>
      <c r="K58" s="93"/>
    </row>
    <row r="59" spans="2:11" x14ac:dyDescent="0.3">
      <c r="B59" s="47"/>
      <c r="C59" s="48"/>
      <c r="D59" s="50"/>
      <c r="E59" s="2" t="s">
        <v>184</v>
      </c>
      <c r="F59" s="52"/>
      <c r="G59" s="44"/>
      <c r="H59" s="54"/>
      <c r="I59" s="56"/>
      <c r="J59" s="46"/>
      <c r="K59" s="94"/>
    </row>
    <row r="60" spans="2:11" x14ac:dyDescent="0.3">
      <c r="B60" s="47">
        <v>1</v>
      </c>
      <c r="C60" s="48">
        <v>1.34</v>
      </c>
      <c r="D60" s="49">
        <v>156</v>
      </c>
      <c r="E60" s="2" t="s">
        <v>183</v>
      </c>
      <c r="F60" s="51">
        <v>3</v>
      </c>
      <c r="G60" s="43">
        <f>1.75*1.675</f>
        <v>2.9312499999999999</v>
      </c>
      <c r="H60" s="53">
        <v>45509</v>
      </c>
      <c r="I60" s="55" t="s">
        <v>185</v>
      </c>
      <c r="J60" s="45">
        <f t="shared" ref="J60" si="18">F60*(G60-1)</f>
        <v>5.7937499999999993</v>
      </c>
      <c r="K60" s="93"/>
    </row>
    <row r="61" spans="2:11" x14ac:dyDescent="0.3">
      <c r="B61" s="47"/>
      <c r="C61" s="48"/>
      <c r="D61" s="50"/>
      <c r="E61" s="2" t="s">
        <v>184</v>
      </c>
      <c r="F61" s="52"/>
      <c r="G61" s="44"/>
      <c r="H61" s="54"/>
      <c r="I61" s="56"/>
      <c r="J61" s="46"/>
      <c r="K61" s="94"/>
    </row>
    <row r="62" spans="2:11" x14ac:dyDescent="0.3">
      <c r="B62" s="47">
        <v>1</v>
      </c>
      <c r="C62" s="48">
        <v>-1</v>
      </c>
      <c r="D62" s="49">
        <v>157</v>
      </c>
      <c r="E62" s="8" t="s">
        <v>5</v>
      </c>
      <c r="F62" s="62">
        <v>10</v>
      </c>
      <c r="G62" s="64">
        <v>1.66</v>
      </c>
      <c r="H62" s="65">
        <v>45509</v>
      </c>
      <c r="I62" s="64" t="s">
        <v>39</v>
      </c>
      <c r="J62" s="60">
        <v>-10</v>
      </c>
      <c r="K62" s="93"/>
    </row>
    <row r="63" spans="2:11" x14ac:dyDescent="0.3">
      <c r="B63" s="47"/>
      <c r="C63" s="48"/>
      <c r="D63" s="50"/>
      <c r="E63" s="8" t="s">
        <v>9</v>
      </c>
      <c r="F63" s="63"/>
      <c r="G63" s="59"/>
      <c r="H63" s="66"/>
      <c r="I63" s="59"/>
      <c r="J63" s="61"/>
      <c r="K63" s="94"/>
    </row>
    <row r="64" spans="2:11" x14ac:dyDescent="0.3">
      <c r="B64" s="47">
        <v>1</v>
      </c>
      <c r="C64" s="48">
        <v>-0.2</v>
      </c>
      <c r="D64" s="49">
        <v>158</v>
      </c>
      <c r="E64" s="8" t="s">
        <v>5</v>
      </c>
      <c r="F64" s="62">
        <v>2</v>
      </c>
      <c r="G64" s="64">
        <v>12</v>
      </c>
      <c r="H64" s="65">
        <v>45509</v>
      </c>
      <c r="I64" s="64" t="s">
        <v>32</v>
      </c>
      <c r="J64" s="60">
        <v>-2</v>
      </c>
      <c r="K64" s="93"/>
    </row>
    <row r="65" spans="2:11" x14ac:dyDescent="0.3">
      <c r="B65" s="47"/>
      <c r="C65" s="48"/>
      <c r="D65" s="50"/>
      <c r="E65" s="8" t="s">
        <v>9</v>
      </c>
      <c r="F65" s="63"/>
      <c r="G65" s="59"/>
      <c r="H65" s="66"/>
      <c r="I65" s="59"/>
      <c r="J65" s="61"/>
      <c r="K65" s="94"/>
    </row>
    <row r="66" spans="2:11" x14ac:dyDescent="0.3">
      <c r="B66" s="47">
        <v>1</v>
      </c>
      <c r="C66" s="48">
        <f t="shared" si="9"/>
        <v>0.6160000000000001</v>
      </c>
      <c r="D66" s="49">
        <v>159</v>
      </c>
      <c r="E66" s="2" t="s">
        <v>181</v>
      </c>
      <c r="F66" s="51">
        <v>10</v>
      </c>
      <c r="G66" s="43">
        <v>1.6160000000000001</v>
      </c>
      <c r="H66" s="53">
        <v>45509</v>
      </c>
      <c r="I66" s="43" t="s">
        <v>39</v>
      </c>
      <c r="J66" s="45">
        <f t="shared" ref="J66:J68" si="19">F66*(G66-1)</f>
        <v>6.160000000000001</v>
      </c>
      <c r="K66" s="93"/>
    </row>
    <row r="67" spans="2:11" x14ac:dyDescent="0.3">
      <c r="B67" s="47"/>
      <c r="C67" s="48"/>
      <c r="D67" s="50"/>
      <c r="E67" s="2" t="s">
        <v>182</v>
      </c>
      <c r="F67" s="52"/>
      <c r="G67" s="44"/>
      <c r="H67" s="54"/>
      <c r="I67" s="44"/>
      <c r="J67" s="46"/>
      <c r="K67" s="94"/>
    </row>
    <row r="68" spans="2:11" x14ac:dyDescent="0.3">
      <c r="B68" s="47">
        <v>1</v>
      </c>
      <c r="C68" s="48">
        <v>0.4</v>
      </c>
      <c r="D68" s="49">
        <v>160</v>
      </c>
      <c r="E68" s="2" t="s">
        <v>181</v>
      </c>
      <c r="F68" s="51">
        <v>1</v>
      </c>
      <c r="G68" s="43">
        <v>5</v>
      </c>
      <c r="H68" s="53">
        <v>45509</v>
      </c>
      <c r="I68" s="43" t="s">
        <v>32</v>
      </c>
      <c r="J68" s="45">
        <f t="shared" si="19"/>
        <v>4</v>
      </c>
      <c r="K68" s="93"/>
    </row>
    <row r="69" spans="2:11" x14ac:dyDescent="0.3">
      <c r="B69" s="47"/>
      <c r="C69" s="48"/>
      <c r="D69" s="50"/>
      <c r="E69" s="2" t="s">
        <v>182</v>
      </c>
      <c r="F69" s="52"/>
      <c r="G69" s="44"/>
      <c r="H69" s="54"/>
      <c r="I69" s="44"/>
      <c r="J69" s="46"/>
      <c r="K69" s="94"/>
    </row>
    <row r="70" spans="2:11" x14ac:dyDescent="0.3">
      <c r="B70" s="47">
        <v>1</v>
      </c>
      <c r="C70" s="48">
        <v>-0.2</v>
      </c>
      <c r="D70" s="49">
        <v>163</v>
      </c>
      <c r="E70" s="8" t="s">
        <v>192</v>
      </c>
      <c r="F70" s="62">
        <v>2</v>
      </c>
      <c r="G70" s="64">
        <f>3.5*5</f>
        <v>17.5</v>
      </c>
      <c r="H70" s="65">
        <v>45510</v>
      </c>
      <c r="I70" s="64" t="s">
        <v>194</v>
      </c>
      <c r="J70" s="60">
        <v>-2</v>
      </c>
      <c r="K70" s="93"/>
    </row>
    <row r="71" spans="2:11" x14ac:dyDescent="0.3">
      <c r="B71" s="47"/>
      <c r="C71" s="48"/>
      <c r="D71" s="50"/>
      <c r="E71" s="8" t="s">
        <v>193</v>
      </c>
      <c r="F71" s="63"/>
      <c r="G71" s="59"/>
      <c r="H71" s="66"/>
      <c r="I71" s="59"/>
      <c r="J71" s="61"/>
      <c r="K71" s="94"/>
    </row>
    <row r="72" spans="2:11" x14ac:dyDescent="0.3">
      <c r="B72" s="47">
        <v>1</v>
      </c>
      <c r="C72" s="48">
        <v>-1</v>
      </c>
      <c r="D72" s="49">
        <v>164</v>
      </c>
      <c r="E72" s="8" t="s">
        <v>195</v>
      </c>
      <c r="F72" s="62">
        <v>10</v>
      </c>
      <c r="G72" s="64">
        <v>1.83</v>
      </c>
      <c r="H72" s="65">
        <v>45510</v>
      </c>
      <c r="I72" s="64" t="s">
        <v>39</v>
      </c>
      <c r="J72" s="60">
        <v>-10</v>
      </c>
      <c r="K72" s="93"/>
    </row>
    <row r="73" spans="2:11" x14ac:dyDescent="0.3">
      <c r="B73" s="47"/>
      <c r="C73" s="48"/>
      <c r="D73" s="50"/>
      <c r="E73" s="8" t="s">
        <v>196</v>
      </c>
      <c r="F73" s="63"/>
      <c r="G73" s="59"/>
      <c r="H73" s="66"/>
      <c r="I73" s="59"/>
      <c r="J73" s="61"/>
      <c r="K73" s="94"/>
    </row>
    <row r="74" spans="2:11" x14ac:dyDescent="0.3">
      <c r="B74" s="47">
        <v>1</v>
      </c>
      <c r="C74" s="48">
        <v>-1</v>
      </c>
      <c r="D74" s="49">
        <v>165</v>
      </c>
      <c r="E74" s="8" t="s">
        <v>197</v>
      </c>
      <c r="F74" s="62">
        <v>10</v>
      </c>
      <c r="G74" s="64">
        <v>1.61</v>
      </c>
      <c r="H74" s="65">
        <v>45510</v>
      </c>
      <c r="I74" s="64" t="s">
        <v>39</v>
      </c>
      <c r="J74" s="60">
        <v>-10</v>
      </c>
      <c r="K74" s="93"/>
    </row>
    <row r="75" spans="2:11" x14ac:dyDescent="0.3">
      <c r="B75" s="47"/>
      <c r="C75" s="48"/>
      <c r="D75" s="50"/>
      <c r="E75" s="8" t="s">
        <v>198</v>
      </c>
      <c r="F75" s="63"/>
      <c r="G75" s="59"/>
      <c r="H75" s="66"/>
      <c r="I75" s="59"/>
      <c r="J75" s="61"/>
      <c r="K75" s="94"/>
    </row>
    <row r="76" spans="2:11" x14ac:dyDescent="0.3">
      <c r="B76" s="47">
        <v>1</v>
      </c>
      <c r="C76" s="48">
        <f t="shared" si="9"/>
        <v>-3.0000000000000027E-2</v>
      </c>
      <c r="D76" s="49">
        <v>166</v>
      </c>
      <c r="E76" s="11" t="s">
        <v>199</v>
      </c>
      <c r="F76" s="79">
        <v>10</v>
      </c>
      <c r="G76" s="81">
        <v>0.97</v>
      </c>
      <c r="H76" s="83">
        <v>45510</v>
      </c>
      <c r="I76" s="99" t="s">
        <v>69</v>
      </c>
      <c r="J76" s="85">
        <f t="shared" ref="J76" si="20">F76*(G76-1)</f>
        <v>-0.30000000000000027</v>
      </c>
      <c r="K76" s="93"/>
    </row>
    <row r="77" spans="2:11" x14ac:dyDescent="0.3">
      <c r="B77" s="47"/>
      <c r="C77" s="48"/>
      <c r="D77" s="50"/>
      <c r="E77" s="11" t="s">
        <v>200</v>
      </c>
      <c r="F77" s="80"/>
      <c r="G77" s="82"/>
      <c r="H77" s="84"/>
      <c r="I77" s="82"/>
      <c r="J77" s="86"/>
      <c r="K77" s="94"/>
    </row>
    <row r="78" spans="2:11" x14ac:dyDescent="0.3">
      <c r="B78" s="47">
        <v>1</v>
      </c>
      <c r="C78" s="48">
        <v>1.25</v>
      </c>
      <c r="D78" s="49">
        <v>167</v>
      </c>
      <c r="E78" s="2" t="s">
        <v>202</v>
      </c>
      <c r="F78" s="51">
        <v>5</v>
      </c>
      <c r="G78" s="43">
        <v>3.5</v>
      </c>
      <c r="H78" s="53">
        <v>45510</v>
      </c>
      <c r="I78" s="43" t="s">
        <v>106</v>
      </c>
      <c r="J78" s="45">
        <f t="shared" ref="J78" si="21">F78*(G78-1)</f>
        <v>12.5</v>
      </c>
      <c r="K78" s="93"/>
    </row>
    <row r="79" spans="2:11" x14ac:dyDescent="0.3">
      <c r="B79" s="47"/>
      <c r="C79" s="48"/>
      <c r="D79" s="50"/>
      <c r="E79" s="2" t="s">
        <v>201</v>
      </c>
      <c r="F79" s="52"/>
      <c r="G79" s="44"/>
      <c r="H79" s="54"/>
      <c r="I79" s="44"/>
      <c r="J79" s="46"/>
      <c r="K79" s="94"/>
    </row>
    <row r="80" spans="2:11" x14ac:dyDescent="0.3">
      <c r="B80" s="47">
        <v>1</v>
      </c>
      <c r="C80" s="48">
        <v>1.25</v>
      </c>
      <c r="D80" s="49">
        <v>168</v>
      </c>
      <c r="E80" s="2" t="s">
        <v>202</v>
      </c>
      <c r="F80" s="51">
        <v>5</v>
      </c>
      <c r="G80" s="43">
        <v>3.5</v>
      </c>
      <c r="H80" s="53">
        <v>45510</v>
      </c>
      <c r="I80" s="43" t="s">
        <v>123</v>
      </c>
      <c r="J80" s="45">
        <f t="shared" ref="J80" si="22">F80*(G80-1)</f>
        <v>12.5</v>
      </c>
      <c r="K80" s="93"/>
    </row>
    <row r="81" spans="2:11" x14ac:dyDescent="0.3">
      <c r="B81" s="47"/>
      <c r="C81" s="48"/>
      <c r="D81" s="50"/>
      <c r="E81" s="2" t="s">
        <v>201</v>
      </c>
      <c r="F81" s="52"/>
      <c r="G81" s="44"/>
      <c r="H81" s="54"/>
      <c r="I81" s="44"/>
      <c r="J81" s="46"/>
      <c r="K81" s="94"/>
    </row>
    <row r="82" spans="2:11" x14ac:dyDescent="0.3">
      <c r="B82" s="47">
        <v>1</v>
      </c>
      <c r="C82" s="48">
        <f t="shared" si="9"/>
        <v>0.6100000000000001</v>
      </c>
      <c r="D82" s="49">
        <v>169</v>
      </c>
      <c r="E82" s="2" t="s">
        <v>202</v>
      </c>
      <c r="F82" s="51">
        <v>10</v>
      </c>
      <c r="G82" s="43">
        <v>1.61</v>
      </c>
      <c r="H82" s="53">
        <v>45510</v>
      </c>
      <c r="I82" s="57" t="s">
        <v>127</v>
      </c>
      <c r="J82" s="45">
        <f t="shared" ref="J82" si="23">F82*(G82-1)</f>
        <v>6.1000000000000014</v>
      </c>
      <c r="K82" s="93"/>
    </row>
    <row r="83" spans="2:11" x14ac:dyDescent="0.3">
      <c r="B83" s="47"/>
      <c r="C83" s="48"/>
      <c r="D83" s="50"/>
      <c r="E83" s="2" t="s">
        <v>201</v>
      </c>
      <c r="F83" s="52"/>
      <c r="G83" s="44"/>
      <c r="H83" s="54"/>
      <c r="I83" s="44"/>
      <c r="J83" s="46"/>
      <c r="K83" s="94"/>
    </row>
    <row r="84" spans="2:11" x14ac:dyDescent="0.3">
      <c r="B84" s="47">
        <v>1</v>
      </c>
      <c r="C84" s="48">
        <f t="shared" si="9"/>
        <v>0.66700000000000004</v>
      </c>
      <c r="D84" s="49">
        <v>170</v>
      </c>
      <c r="E84" s="2" t="s">
        <v>203</v>
      </c>
      <c r="F84" s="51">
        <v>10</v>
      </c>
      <c r="G84" s="43">
        <v>1.667</v>
      </c>
      <c r="H84" s="53">
        <v>45511</v>
      </c>
      <c r="I84" s="43" t="s">
        <v>35</v>
      </c>
      <c r="J84" s="45">
        <f t="shared" ref="J84" si="24">F84*(G84-1)</f>
        <v>6.67</v>
      </c>
      <c r="K84" s="93"/>
    </row>
    <row r="85" spans="2:11" x14ac:dyDescent="0.3">
      <c r="B85" s="47"/>
      <c r="C85" s="48"/>
      <c r="D85" s="50"/>
      <c r="E85" s="2" t="s">
        <v>204</v>
      </c>
      <c r="F85" s="52"/>
      <c r="G85" s="44"/>
      <c r="H85" s="54"/>
      <c r="I85" s="44"/>
      <c r="J85" s="46"/>
      <c r="K85" s="94"/>
    </row>
    <row r="86" spans="2:11" x14ac:dyDescent="0.3">
      <c r="B86" s="47">
        <v>1</v>
      </c>
      <c r="C86" s="48">
        <v>1.84</v>
      </c>
      <c r="D86" s="49">
        <v>171</v>
      </c>
      <c r="E86" s="43" t="s">
        <v>205</v>
      </c>
      <c r="F86" s="51">
        <v>6</v>
      </c>
      <c r="G86" s="43">
        <v>4.2960000000000003</v>
      </c>
      <c r="H86" s="53">
        <v>45511</v>
      </c>
      <c r="I86" s="57" t="s">
        <v>24</v>
      </c>
      <c r="J86" s="45">
        <f t="shared" ref="J86" si="25">F86*(G86-1)</f>
        <v>19.776000000000003</v>
      </c>
      <c r="K86" s="93"/>
    </row>
    <row r="87" spans="2:11" x14ac:dyDescent="0.3">
      <c r="B87" s="47"/>
      <c r="C87" s="48"/>
      <c r="D87" s="50"/>
      <c r="E87" s="44"/>
      <c r="F87" s="52"/>
      <c r="G87" s="44"/>
      <c r="H87" s="54"/>
      <c r="I87" s="44"/>
      <c r="J87" s="46"/>
      <c r="K87" s="94"/>
    </row>
    <row r="88" spans="2:11" x14ac:dyDescent="0.3">
      <c r="B88" s="47">
        <v>1</v>
      </c>
      <c r="C88" s="48">
        <f t="shared" si="9"/>
        <v>0.7</v>
      </c>
      <c r="D88" s="49">
        <v>172</v>
      </c>
      <c r="E88" s="2" t="s">
        <v>206</v>
      </c>
      <c r="F88" s="51">
        <v>10</v>
      </c>
      <c r="G88" s="43">
        <v>1.7</v>
      </c>
      <c r="H88" s="53">
        <v>45511</v>
      </c>
      <c r="I88" s="43" t="s">
        <v>208</v>
      </c>
      <c r="J88" s="45">
        <f t="shared" ref="J88" si="26">F88*(G88-1)</f>
        <v>7</v>
      </c>
      <c r="K88" s="93"/>
    </row>
    <row r="89" spans="2:11" x14ac:dyDescent="0.3">
      <c r="B89" s="47"/>
      <c r="C89" s="48"/>
      <c r="D89" s="50"/>
      <c r="E89" s="2" t="s">
        <v>207</v>
      </c>
      <c r="F89" s="52"/>
      <c r="G89" s="44"/>
      <c r="H89" s="54"/>
      <c r="I89" s="44"/>
      <c r="J89" s="46"/>
      <c r="K89" s="94"/>
    </row>
    <row r="90" spans="2:11" x14ac:dyDescent="0.3">
      <c r="B90" s="47">
        <v>1</v>
      </c>
      <c r="C90" s="48">
        <v>-0.5</v>
      </c>
      <c r="D90" s="49">
        <v>173</v>
      </c>
      <c r="E90" s="8" t="s">
        <v>209</v>
      </c>
      <c r="F90" s="62">
        <v>5</v>
      </c>
      <c r="G90" s="64">
        <v>2.0499999999999998</v>
      </c>
      <c r="H90" s="65">
        <v>45511</v>
      </c>
      <c r="I90" s="64" t="s">
        <v>90</v>
      </c>
      <c r="J90" s="60">
        <v>-5</v>
      </c>
      <c r="K90" s="93"/>
    </row>
    <row r="91" spans="2:11" x14ac:dyDescent="0.3">
      <c r="B91" s="47"/>
      <c r="C91" s="48"/>
      <c r="D91" s="50"/>
      <c r="E91" s="8" t="s">
        <v>210</v>
      </c>
      <c r="F91" s="63"/>
      <c r="G91" s="59"/>
      <c r="H91" s="66"/>
      <c r="I91" s="59"/>
      <c r="J91" s="61"/>
      <c r="K91" s="94"/>
    </row>
    <row r="92" spans="2:11" x14ac:dyDescent="0.3">
      <c r="B92" s="47">
        <v>1</v>
      </c>
      <c r="C92" s="48">
        <v>0.5</v>
      </c>
      <c r="D92" s="49">
        <v>175</v>
      </c>
      <c r="E92" s="2" t="s">
        <v>10</v>
      </c>
      <c r="F92" s="51">
        <v>5</v>
      </c>
      <c r="G92" s="43">
        <v>2.1</v>
      </c>
      <c r="H92" s="53">
        <v>45511</v>
      </c>
      <c r="I92" s="55" t="s">
        <v>191</v>
      </c>
      <c r="J92" s="45">
        <f t="shared" ref="J92" si="27">F92*(G92-1)</f>
        <v>5.5</v>
      </c>
      <c r="K92" s="93"/>
    </row>
    <row r="93" spans="2:11" x14ac:dyDescent="0.3">
      <c r="B93" s="47"/>
      <c r="C93" s="48"/>
      <c r="D93" s="50"/>
      <c r="E93" s="2" t="s">
        <v>45</v>
      </c>
      <c r="F93" s="52"/>
      <c r="G93" s="44"/>
      <c r="H93" s="54"/>
      <c r="I93" s="56"/>
      <c r="J93" s="46"/>
      <c r="K93" s="94"/>
    </row>
    <row r="94" spans="2:11" x14ac:dyDescent="0.3">
      <c r="B94" s="47">
        <v>1</v>
      </c>
      <c r="C94" s="48">
        <v>0</v>
      </c>
      <c r="D94" s="49">
        <v>176</v>
      </c>
      <c r="E94" s="13" t="s">
        <v>8</v>
      </c>
      <c r="F94" s="73">
        <v>5</v>
      </c>
      <c r="G94" s="75">
        <v>0</v>
      </c>
      <c r="H94" s="77">
        <v>45511</v>
      </c>
      <c r="I94" s="69" t="s">
        <v>191</v>
      </c>
      <c r="J94" s="71">
        <v>0</v>
      </c>
      <c r="K94" s="93"/>
    </row>
    <row r="95" spans="2:11" x14ac:dyDescent="0.3">
      <c r="B95" s="47"/>
      <c r="C95" s="48"/>
      <c r="D95" s="50"/>
      <c r="E95" s="13" t="s">
        <v>7</v>
      </c>
      <c r="F95" s="74"/>
      <c r="G95" s="76"/>
      <c r="H95" s="78"/>
      <c r="I95" s="70"/>
      <c r="J95" s="72"/>
      <c r="K95" s="94"/>
    </row>
    <row r="96" spans="2:11" ht="14.4" customHeight="1" x14ac:dyDescent="0.3">
      <c r="B96" s="47">
        <v>1</v>
      </c>
      <c r="C96" s="48">
        <v>0.32</v>
      </c>
      <c r="D96" s="49">
        <v>177</v>
      </c>
      <c r="E96" s="2" t="s">
        <v>8</v>
      </c>
      <c r="F96" s="51">
        <v>5</v>
      </c>
      <c r="G96" s="43">
        <v>1.625</v>
      </c>
      <c r="H96" s="53">
        <v>45511</v>
      </c>
      <c r="I96" s="55" t="s">
        <v>212</v>
      </c>
      <c r="J96" s="45">
        <f t="shared" ref="J96" si="28">F96*(G96-1)</f>
        <v>3.125</v>
      </c>
      <c r="K96" s="93"/>
    </row>
    <row r="97" spans="2:11" x14ac:dyDescent="0.3">
      <c r="B97" s="47"/>
      <c r="C97" s="48"/>
      <c r="D97" s="50"/>
      <c r="E97" s="2" t="s">
        <v>7</v>
      </c>
      <c r="F97" s="52"/>
      <c r="G97" s="44"/>
      <c r="H97" s="54"/>
      <c r="I97" s="56"/>
      <c r="J97" s="46"/>
      <c r="K97" s="94"/>
    </row>
    <row r="98" spans="2:11" x14ac:dyDescent="0.3">
      <c r="B98" s="47">
        <v>1</v>
      </c>
      <c r="C98" s="48">
        <v>-0.1</v>
      </c>
      <c r="D98" s="49">
        <v>178</v>
      </c>
      <c r="E98" s="8" t="s">
        <v>8</v>
      </c>
      <c r="F98" s="62">
        <v>1</v>
      </c>
      <c r="G98" s="64">
        <v>4.75</v>
      </c>
      <c r="H98" s="65">
        <v>45511</v>
      </c>
      <c r="I98" s="67" t="s">
        <v>213</v>
      </c>
      <c r="J98" s="60">
        <v>-1</v>
      </c>
      <c r="K98" s="93"/>
    </row>
    <row r="99" spans="2:11" x14ac:dyDescent="0.3">
      <c r="B99" s="47"/>
      <c r="C99" s="48"/>
      <c r="D99" s="50"/>
      <c r="E99" s="8" t="s">
        <v>7</v>
      </c>
      <c r="F99" s="63"/>
      <c r="G99" s="59"/>
      <c r="H99" s="66"/>
      <c r="I99" s="68"/>
      <c r="J99" s="61"/>
      <c r="K99" s="94"/>
    </row>
    <row r="100" spans="2:11" x14ac:dyDescent="0.3">
      <c r="B100" s="47">
        <v>1</v>
      </c>
      <c r="C100" s="48">
        <f t="shared" ref="C100:C142" si="29">G100-1</f>
        <v>0.66700000000000004</v>
      </c>
      <c r="D100" s="49">
        <v>179</v>
      </c>
      <c r="E100" s="2" t="s">
        <v>8</v>
      </c>
      <c r="F100" s="51">
        <v>10</v>
      </c>
      <c r="G100" s="43">
        <v>1.667</v>
      </c>
      <c r="H100" s="53">
        <v>45511</v>
      </c>
      <c r="I100" s="57" t="s">
        <v>214</v>
      </c>
      <c r="J100" s="45">
        <f t="shared" ref="J100" si="30">F100*(G100-1)</f>
        <v>6.67</v>
      </c>
      <c r="K100" s="93"/>
    </row>
    <row r="101" spans="2:11" x14ac:dyDescent="0.3">
      <c r="B101" s="47"/>
      <c r="C101" s="48"/>
      <c r="D101" s="50"/>
      <c r="E101" s="2" t="s">
        <v>7</v>
      </c>
      <c r="F101" s="52"/>
      <c r="G101" s="44"/>
      <c r="H101" s="54"/>
      <c r="I101" s="44"/>
      <c r="J101" s="46"/>
      <c r="K101" s="94"/>
    </row>
    <row r="102" spans="2:11" x14ac:dyDescent="0.3">
      <c r="B102" s="47">
        <v>1</v>
      </c>
      <c r="C102" s="48">
        <f t="shared" si="29"/>
        <v>0.65999999999999992</v>
      </c>
      <c r="D102" s="49">
        <v>182</v>
      </c>
      <c r="E102" s="2" t="s">
        <v>215</v>
      </c>
      <c r="F102" s="51">
        <v>12</v>
      </c>
      <c r="G102" s="43">
        <v>1.66</v>
      </c>
      <c r="H102" s="53">
        <v>45513</v>
      </c>
      <c r="I102" s="57" t="s">
        <v>217</v>
      </c>
      <c r="J102" s="45">
        <f t="shared" ref="J102" si="31">F102*(G102-1)</f>
        <v>7.919999999999999</v>
      </c>
      <c r="K102" s="93"/>
    </row>
    <row r="103" spans="2:11" x14ac:dyDescent="0.3">
      <c r="B103" s="47"/>
      <c r="C103" s="48"/>
      <c r="D103" s="50"/>
      <c r="E103" s="2" t="s">
        <v>216</v>
      </c>
      <c r="F103" s="52"/>
      <c r="G103" s="44"/>
      <c r="H103" s="54"/>
      <c r="I103" s="44"/>
      <c r="J103" s="46"/>
      <c r="K103" s="94"/>
    </row>
    <row r="104" spans="2:11" x14ac:dyDescent="0.3">
      <c r="B104" s="47">
        <v>1</v>
      </c>
      <c r="C104" s="48">
        <f t="shared" si="29"/>
        <v>-5.5000000000000049E-2</v>
      </c>
      <c r="D104" s="49">
        <v>183</v>
      </c>
      <c r="E104" s="11" t="s">
        <v>218</v>
      </c>
      <c r="F104" s="79">
        <v>6</v>
      </c>
      <c r="G104" s="81">
        <v>0.94499999999999995</v>
      </c>
      <c r="H104" s="83">
        <v>45513</v>
      </c>
      <c r="I104" s="81" t="s">
        <v>39</v>
      </c>
      <c r="J104" s="85">
        <f t="shared" ref="J104" si="32">F104*(G104-1)</f>
        <v>-0.33000000000000029</v>
      </c>
      <c r="K104" s="93"/>
    </row>
    <row r="105" spans="2:11" x14ac:dyDescent="0.3">
      <c r="B105" s="47"/>
      <c r="C105" s="48"/>
      <c r="D105" s="50"/>
      <c r="E105" s="11" t="s">
        <v>219</v>
      </c>
      <c r="F105" s="80"/>
      <c r="G105" s="82"/>
      <c r="H105" s="84"/>
      <c r="I105" s="82"/>
      <c r="J105" s="86"/>
      <c r="K105" s="94"/>
    </row>
    <row r="106" spans="2:11" x14ac:dyDescent="0.3">
      <c r="B106" s="47">
        <v>1</v>
      </c>
      <c r="C106" s="48">
        <v>0.54700000000000004</v>
      </c>
      <c r="D106" s="49">
        <v>184</v>
      </c>
      <c r="E106" s="2" t="s">
        <v>221</v>
      </c>
      <c r="F106" s="51">
        <v>3</v>
      </c>
      <c r="G106" s="43">
        <v>3.198</v>
      </c>
      <c r="H106" s="53">
        <v>45513</v>
      </c>
      <c r="I106" s="55" t="s">
        <v>220</v>
      </c>
      <c r="J106" s="45">
        <f t="shared" ref="J106" si="33">F106*(G106-1)</f>
        <v>6.5939999999999994</v>
      </c>
      <c r="K106" s="93"/>
    </row>
    <row r="107" spans="2:11" x14ac:dyDescent="0.3">
      <c r="B107" s="47"/>
      <c r="C107" s="48"/>
      <c r="D107" s="50"/>
      <c r="E107" s="2" t="s">
        <v>222</v>
      </c>
      <c r="F107" s="52"/>
      <c r="G107" s="44"/>
      <c r="H107" s="54"/>
      <c r="I107" s="56"/>
      <c r="J107" s="46"/>
      <c r="K107" s="94"/>
    </row>
    <row r="108" spans="2:11" x14ac:dyDescent="0.3">
      <c r="B108" s="47">
        <v>1</v>
      </c>
      <c r="C108" s="48">
        <f t="shared" si="29"/>
        <v>0.625</v>
      </c>
      <c r="D108" s="49">
        <v>185</v>
      </c>
      <c r="E108" s="2" t="s">
        <v>215</v>
      </c>
      <c r="F108" s="51">
        <v>12</v>
      </c>
      <c r="G108" s="43">
        <v>1.625</v>
      </c>
      <c r="H108" s="53">
        <v>45513</v>
      </c>
      <c r="I108" s="57" t="s">
        <v>68</v>
      </c>
      <c r="J108" s="45">
        <f t="shared" ref="J108" si="34">F108*(G108-1)</f>
        <v>7.5</v>
      </c>
      <c r="K108" s="93"/>
    </row>
    <row r="109" spans="2:11" x14ac:dyDescent="0.3">
      <c r="B109" s="47"/>
      <c r="C109" s="48"/>
      <c r="D109" s="50"/>
      <c r="E109" s="2" t="s">
        <v>216</v>
      </c>
      <c r="F109" s="52"/>
      <c r="G109" s="44"/>
      <c r="H109" s="54"/>
      <c r="I109" s="44"/>
      <c r="J109" s="46"/>
      <c r="K109" s="94"/>
    </row>
    <row r="110" spans="2:11" x14ac:dyDescent="0.3">
      <c r="B110" s="47">
        <v>1</v>
      </c>
      <c r="C110" s="48">
        <v>-1</v>
      </c>
      <c r="D110" s="49">
        <v>186</v>
      </c>
      <c r="E110" s="8" t="s">
        <v>223</v>
      </c>
      <c r="F110" s="62">
        <v>12</v>
      </c>
      <c r="G110" s="64">
        <v>1.66</v>
      </c>
      <c r="H110" s="65">
        <v>45513</v>
      </c>
      <c r="I110" s="64" t="s">
        <v>39</v>
      </c>
      <c r="J110" s="60">
        <v>-12</v>
      </c>
      <c r="K110" s="93"/>
    </row>
    <row r="111" spans="2:11" x14ac:dyDescent="0.3">
      <c r="B111" s="47"/>
      <c r="C111" s="48"/>
      <c r="D111" s="50"/>
      <c r="E111" s="8" t="s">
        <v>107</v>
      </c>
      <c r="F111" s="63"/>
      <c r="G111" s="59"/>
      <c r="H111" s="66"/>
      <c r="I111" s="59"/>
      <c r="J111" s="61"/>
      <c r="K111" s="94"/>
    </row>
    <row r="112" spans="2:11" x14ac:dyDescent="0.3">
      <c r="B112" s="47">
        <v>1</v>
      </c>
      <c r="C112" s="48">
        <f t="shared" si="29"/>
        <v>0.6100000000000001</v>
      </c>
      <c r="D112" s="49">
        <v>187</v>
      </c>
      <c r="E112" s="2" t="s">
        <v>224</v>
      </c>
      <c r="F112" s="51">
        <v>12</v>
      </c>
      <c r="G112" s="43">
        <v>1.61</v>
      </c>
      <c r="H112" s="53">
        <v>45513</v>
      </c>
      <c r="I112" s="43" t="s">
        <v>32</v>
      </c>
      <c r="J112" s="45">
        <f t="shared" ref="J112" si="35">F112*(G112-1)</f>
        <v>7.3200000000000012</v>
      </c>
      <c r="K112" s="93"/>
    </row>
    <row r="113" spans="2:11" x14ac:dyDescent="0.3">
      <c r="B113" s="47"/>
      <c r="C113" s="48"/>
      <c r="D113" s="50"/>
      <c r="E113" s="2" t="s">
        <v>225</v>
      </c>
      <c r="F113" s="52"/>
      <c r="G113" s="44"/>
      <c r="H113" s="54"/>
      <c r="I113" s="44"/>
      <c r="J113" s="46"/>
      <c r="K113" s="94"/>
    </row>
    <row r="114" spans="2:11" x14ac:dyDescent="0.3">
      <c r="B114" s="47">
        <v>1</v>
      </c>
      <c r="C114" s="48">
        <v>-0.16</v>
      </c>
      <c r="D114" s="49">
        <v>188</v>
      </c>
      <c r="E114" s="64" t="s">
        <v>226</v>
      </c>
      <c r="F114" s="62">
        <v>2</v>
      </c>
      <c r="G114" s="64">
        <v>85.5</v>
      </c>
      <c r="H114" s="65">
        <v>45514</v>
      </c>
      <c r="I114" s="98" t="s">
        <v>228</v>
      </c>
      <c r="J114" s="60">
        <v>-2</v>
      </c>
      <c r="K114" s="93"/>
    </row>
    <row r="115" spans="2:11" x14ac:dyDescent="0.3">
      <c r="B115" s="47"/>
      <c r="C115" s="48"/>
      <c r="D115" s="50"/>
      <c r="E115" s="59"/>
      <c r="F115" s="63"/>
      <c r="G115" s="59"/>
      <c r="H115" s="66"/>
      <c r="I115" s="68"/>
      <c r="J115" s="61"/>
      <c r="K115" s="94"/>
    </row>
    <row r="116" spans="2:11" x14ac:dyDescent="0.3">
      <c r="B116" s="47">
        <v>1</v>
      </c>
      <c r="C116" s="48">
        <v>-0.25</v>
      </c>
      <c r="D116" s="49">
        <v>189</v>
      </c>
      <c r="E116" s="64" t="s">
        <v>227</v>
      </c>
      <c r="F116" s="62">
        <v>3</v>
      </c>
      <c r="G116" s="64">
        <v>18</v>
      </c>
      <c r="H116" s="65">
        <v>45514</v>
      </c>
      <c r="I116" s="98" t="s">
        <v>228</v>
      </c>
      <c r="J116" s="60">
        <v>-3</v>
      </c>
      <c r="K116" s="93"/>
    </row>
    <row r="117" spans="2:11" x14ac:dyDescent="0.3">
      <c r="B117" s="47"/>
      <c r="C117" s="48"/>
      <c r="D117" s="50"/>
      <c r="E117" s="59"/>
      <c r="F117" s="63"/>
      <c r="G117" s="59"/>
      <c r="H117" s="66"/>
      <c r="I117" s="68"/>
      <c r="J117" s="61"/>
      <c r="K117" s="94"/>
    </row>
    <row r="118" spans="2:11" x14ac:dyDescent="0.3">
      <c r="B118" s="47">
        <v>1</v>
      </c>
      <c r="C118" s="48">
        <v>-1</v>
      </c>
      <c r="D118" s="49">
        <v>190</v>
      </c>
      <c r="E118" s="8" t="s">
        <v>229</v>
      </c>
      <c r="F118" s="62">
        <v>12</v>
      </c>
      <c r="G118" s="64">
        <v>1.9750000000000001</v>
      </c>
      <c r="H118" s="65">
        <v>45514</v>
      </c>
      <c r="I118" s="58" t="s">
        <v>233</v>
      </c>
      <c r="J118" s="60">
        <v>-12</v>
      </c>
      <c r="K118" s="93"/>
    </row>
    <row r="119" spans="2:11" x14ac:dyDescent="0.3">
      <c r="B119" s="47"/>
      <c r="C119" s="48"/>
      <c r="D119" s="50"/>
      <c r="E119" s="8" t="s">
        <v>230</v>
      </c>
      <c r="F119" s="63"/>
      <c r="G119" s="59"/>
      <c r="H119" s="66"/>
      <c r="I119" s="59"/>
      <c r="J119" s="61"/>
      <c r="K119" s="94"/>
    </row>
    <row r="120" spans="2:11" x14ac:dyDescent="0.3">
      <c r="B120" s="47">
        <v>1</v>
      </c>
      <c r="C120" s="48">
        <v>-0.25</v>
      </c>
      <c r="D120" s="49">
        <v>191</v>
      </c>
      <c r="E120" s="8" t="s">
        <v>231</v>
      </c>
      <c r="F120" s="62">
        <v>3</v>
      </c>
      <c r="G120" s="96">
        <f>1.975*2.62</f>
        <v>5.1745000000000001</v>
      </c>
      <c r="H120" s="65">
        <v>45514</v>
      </c>
      <c r="I120" s="10" t="s">
        <v>214</v>
      </c>
      <c r="J120" s="60">
        <v>-3</v>
      </c>
      <c r="K120" s="93"/>
    </row>
    <row r="121" spans="2:11" x14ac:dyDescent="0.3">
      <c r="B121" s="47"/>
      <c r="C121" s="48"/>
      <c r="D121" s="50"/>
      <c r="E121" s="8" t="s">
        <v>232</v>
      </c>
      <c r="F121" s="63"/>
      <c r="G121" s="97"/>
      <c r="H121" s="66"/>
      <c r="I121" s="8" t="s">
        <v>234</v>
      </c>
      <c r="J121" s="61"/>
      <c r="K121" s="94"/>
    </row>
    <row r="122" spans="2:11" x14ac:dyDescent="0.3">
      <c r="B122" s="47">
        <v>1</v>
      </c>
      <c r="C122" s="48">
        <f t="shared" si="29"/>
        <v>0.26</v>
      </c>
      <c r="D122" s="49">
        <v>192</v>
      </c>
      <c r="E122" s="2" t="s">
        <v>236</v>
      </c>
      <c r="F122" s="51">
        <v>12</v>
      </c>
      <c r="G122" s="43">
        <v>1.26</v>
      </c>
      <c r="H122" s="53">
        <v>45514</v>
      </c>
      <c r="I122" s="55" t="s">
        <v>235</v>
      </c>
      <c r="J122" s="45">
        <f t="shared" ref="J122" si="36">F122*(G122-1)</f>
        <v>3.12</v>
      </c>
      <c r="K122" s="93"/>
    </row>
    <row r="123" spans="2:11" x14ac:dyDescent="0.3">
      <c r="B123" s="47"/>
      <c r="C123" s="48"/>
      <c r="D123" s="50"/>
      <c r="E123" s="2" t="s">
        <v>237</v>
      </c>
      <c r="F123" s="52"/>
      <c r="G123" s="44"/>
      <c r="H123" s="54"/>
      <c r="I123" s="56"/>
      <c r="J123" s="46"/>
      <c r="K123" s="94"/>
    </row>
    <row r="124" spans="2:11" x14ac:dyDescent="0.3">
      <c r="B124" s="47">
        <v>1</v>
      </c>
      <c r="C124" s="48">
        <f t="shared" si="29"/>
        <v>6.0000000000000053E-2</v>
      </c>
      <c r="D124" s="49">
        <v>193</v>
      </c>
      <c r="E124" s="2" t="s">
        <v>236</v>
      </c>
      <c r="F124" s="51">
        <v>12</v>
      </c>
      <c r="G124" s="43">
        <v>1.06</v>
      </c>
      <c r="H124" s="53">
        <v>45514</v>
      </c>
      <c r="I124" s="55" t="s">
        <v>238</v>
      </c>
      <c r="J124" s="45">
        <f t="shared" ref="J124" si="37">F124*(G124-1)</f>
        <v>0.72000000000000064</v>
      </c>
      <c r="K124" s="93"/>
    </row>
    <row r="125" spans="2:11" x14ac:dyDescent="0.3">
      <c r="B125" s="47"/>
      <c r="C125" s="48"/>
      <c r="D125" s="50"/>
      <c r="E125" s="2" t="s">
        <v>237</v>
      </c>
      <c r="F125" s="52"/>
      <c r="G125" s="44"/>
      <c r="H125" s="54"/>
      <c r="I125" s="56"/>
      <c r="J125" s="46"/>
      <c r="K125" s="94"/>
    </row>
    <row r="126" spans="2:11" x14ac:dyDescent="0.3">
      <c r="B126" s="47">
        <v>1</v>
      </c>
      <c r="C126" s="48">
        <v>0.217</v>
      </c>
      <c r="D126" s="49">
        <v>194</v>
      </c>
      <c r="E126" s="2" t="s">
        <v>236</v>
      </c>
      <c r="F126" s="51">
        <v>4</v>
      </c>
      <c r="G126" s="43">
        <v>1.66</v>
      </c>
      <c r="H126" s="53">
        <v>45514</v>
      </c>
      <c r="I126" s="55" t="s">
        <v>239</v>
      </c>
      <c r="J126" s="45">
        <f t="shared" ref="J126" si="38">F126*(G126-1)</f>
        <v>2.6399999999999997</v>
      </c>
      <c r="K126" s="93"/>
    </row>
    <row r="127" spans="2:11" x14ac:dyDescent="0.3">
      <c r="B127" s="47"/>
      <c r="C127" s="48"/>
      <c r="D127" s="50"/>
      <c r="E127" s="2" t="s">
        <v>237</v>
      </c>
      <c r="F127" s="52"/>
      <c r="G127" s="44"/>
      <c r="H127" s="54"/>
      <c r="I127" s="56"/>
      <c r="J127" s="46"/>
      <c r="K127" s="94"/>
    </row>
    <row r="128" spans="2:11" x14ac:dyDescent="0.3">
      <c r="B128" s="47">
        <v>1</v>
      </c>
      <c r="C128" s="48">
        <v>0.17499999999999999</v>
      </c>
      <c r="D128" s="49">
        <v>195</v>
      </c>
      <c r="E128" s="2" t="s">
        <v>236</v>
      </c>
      <c r="F128" s="51">
        <v>3</v>
      </c>
      <c r="G128" s="43">
        <v>1.66</v>
      </c>
      <c r="H128" s="53">
        <v>45514</v>
      </c>
      <c r="I128" s="55" t="s">
        <v>239</v>
      </c>
      <c r="J128" s="45">
        <f t="shared" ref="J128" si="39">F128*(G128-1)</f>
        <v>1.9799999999999998</v>
      </c>
      <c r="K128" s="93"/>
    </row>
    <row r="129" spans="2:11" x14ac:dyDescent="0.3">
      <c r="B129" s="47"/>
      <c r="C129" s="48"/>
      <c r="D129" s="50"/>
      <c r="E129" s="2" t="s">
        <v>237</v>
      </c>
      <c r="F129" s="52"/>
      <c r="G129" s="44"/>
      <c r="H129" s="54"/>
      <c r="I129" s="56"/>
      <c r="J129" s="46"/>
      <c r="K129" s="94"/>
    </row>
    <row r="130" spans="2:11" x14ac:dyDescent="0.3">
      <c r="B130" s="47">
        <v>1</v>
      </c>
      <c r="C130" s="48">
        <v>-1</v>
      </c>
      <c r="D130" s="49">
        <v>196</v>
      </c>
      <c r="E130" s="8" t="s">
        <v>240</v>
      </c>
      <c r="F130" s="62">
        <v>12</v>
      </c>
      <c r="G130" s="64">
        <v>1.65</v>
      </c>
      <c r="H130" s="65">
        <v>45514</v>
      </c>
      <c r="I130" s="64" t="s">
        <v>242</v>
      </c>
      <c r="J130" s="60">
        <v>-12</v>
      </c>
      <c r="K130" s="93"/>
    </row>
    <row r="131" spans="2:11" x14ac:dyDescent="0.3">
      <c r="B131" s="47"/>
      <c r="C131" s="48"/>
      <c r="D131" s="50"/>
      <c r="E131" s="8" t="s">
        <v>241</v>
      </c>
      <c r="F131" s="63"/>
      <c r="G131" s="59"/>
      <c r="H131" s="66"/>
      <c r="I131" s="59"/>
      <c r="J131" s="61"/>
      <c r="K131" s="94"/>
    </row>
    <row r="132" spans="2:11" x14ac:dyDescent="0.3">
      <c r="B132" s="47">
        <v>1</v>
      </c>
      <c r="C132" s="48">
        <v>0.33</v>
      </c>
      <c r="D132" s="49">
        <v>197</v>
      </c>
      <c r="E132" s="2" t="s">
        <v>243</v>
      </c>
      <c r="F132" s="51">
        <v>6</v>
      </c>
      <c r="G132" s="43">
        <v>1.61</v>
      </c>
      <c r="H132" s="53">
        <v>45515</v>
      </c>
      <c r="I132" s="43" t="s">
        <v>32</v>
      </c>
      <c r="J132" s="45">
        <f t="shared" ref="J132" si="40">F132*(G132-1)</f>
        <v>3.6600000000000006</v>
      </c>
      <c r="K132" s="93"/>
    </row>
    <row r="133" spans="2:11" x14ac:dyDescent="0.3">
      <c r="B133" s="47"/>
      <c r="C133" s="48"/>
      <c r="D133" s="50"/>
      <c r="E133" s="2" t="s">
        <v>244</v>
      </c>
      <c r="F133" s="52"/>
      <c r="G133" s="44"/>
      <c r="H133" s="54"/>
      <c r="I133" s="44"/>
      <c r="J133" s="46"/>
      <c r="K133" s="94"/>
    </row>
    <row r="134" spans="2:11" x14ac:dyDescent="0.3">
      <c r="B134" s="47">
        <v>1</v>
      </c>
      <c r="C134" s="48">
        <v>-1</v>
      </c>
      <c r="D134" s="49">
        <v>198</v>
      </c>
      <c r="E134" s="8" t="s">
        <v>245</v>
      </c>
      <c r="F134" s="62">
        <v>12</v>
      </c>
      <c r="G134" s="64">
        <v>2.15</v>
      </c>
      <c r="H134" s="65">
        <v>45515</v>
      </c>
      <c r="I134" s="67" t="s">
        <v>191</v>
      </c>
      <c r="J134" s="60">
        <v>-12</v>
      </c>
      <c r="K134" s="93"/>
    </row>
    <row r="135" spans="2:11" x14ac:dyDescent="0.3">
      <c r="B135" s="47"/>
      <c r="C135" s="48"/>
      <c r="D135" s="50"/>
      <c r="E135" s="8" t="s">
        <v>246</v>
      </c>
      <c r="F135" s="63"/>
      <c r="G135" s="59"/>
      <c r="H135" s="66"/>
      <c r="I135" s="68"/>
      <c r="J135" s="61"/>
      <c r="K135" s="94"/>
    </row>
    <row r="136" spans="2:11" x14ac:dyDescent="0.3">
      <c r="B136" s="47">
        <v>1</v>
      </c>
      <c r="C136" s="48">
        <v>-0.25</v>
      </c>
      <c r="D136" s="49">
        <v>199</v>
      </c>
      <c r="E136" s="8" t="s">
        <v>247</v>
      </c>
      <c r="F136" s="62">
        <v>3</v>
      </c>
      <c r="G136" s="64">
        <v>6.12</v>
      </c>
      <c r="H136" s="65">
        <v>45515</v>
      </c>
      <c r="I136" s="8" t="s">
        <v>122</v>
      </c>
      <c r="J136" s="60">
        <v>-3</v>
      </c>
      <c r="K136" s="93"/>
    </row>
    <row r="137" spans="2:11" x14ac:dyDescent="0.3">
      <c r="B137" s="47"/>
      <c r="C137" s="48"/>
      <c r="D137" s="50"/>
      <c r="E137" s="8" t="s">
        <v>248</v>
      </c>
      <c r="F137" s="63"/>
      <c r="G137" s="59"/>
      <c r="H137" s="66"/>
      <c r="I137" s="10" t="s">
        <v>214</v>
      </c>
      <c r="J137" s="61"/>
      <c r="K137" s="94"/>
    </row>
    <row r="138" spans="2:11" x14ac:dyDescent="0.3">
      <c r="B138" s="47">
        <v>1</v>
      </c>
      <c r="C138" s="48">
        <f t="shared" si="29"/>
        <v>1.0249999999999999</v>
      </c>
      <c r="D138" s="49">
        <v>200</v>
      </c>
      <c r="E138" s="2" t="s">
        <v>70</v>
      </c>
      <c r="F138" s="51">
        <v>12</v>
      </c>
      <c r="G138" s="43">
        <v>2.0249999999999999</v>
      </c>
      <c r="H138" s="53">
        <v>45515</v>
      </c>
      <c r="I138" s="55" t="s">
        <v>235</v>
      </c>
      <c r="J138" s="45">
        <f t="shared" ref="J138" si="41">F138*(G138-1)</f>
        <v>12.299999999999999</v>
      </c>
      <c r="K138" s="93"/>
    </row>
    <row r="139" spans="2:11" x14ac:dyDescent="0.3">
      <c r="B139" s="47"/>
      <c r="C139" s="48"/>
      <c r="D139" s="50"/>
      <c r="E139" s="2" t="s">
        <v>249</v>
      </c>
      <c r="F139" s="52"/>
      <c r="G139" s="44"/>
      <c r="H139" s="54"/>
      <c r="I139" s="56"/>
      <c r="J139" s="46"/>
      <c r="K139" s="94"/>
    </row>
    <row r="140" spans="2:11" x14ac:dyDescent="0.3">
      <c r="B140" s="47">
        <v>1</v>
      </c>
      <c r="C140" s="48">
        <f t="shared" si="29"/>
        <v>0.85000000000000009</v>
      </c>
      <c r="D140" s="49">
        <v>201</v>
      </c>
      <c r="E140" s="2" t="s">
        <v>44</v>
      </c>
      <c r="F140" s="51">
        <v>12</v>
      </c>
      <c r="G140" s="43">
        <v>1.85</v>
      </c>
      <c r="H140" s="53">
        <v>45515</v>
      </c>
      <c r="I140" s="55" t="s">
        <v>250</v>
      </c>
      <c r="J140" s="45">
        <f t="shared" ref="J140" si="42">F140*(G140-1)</f>
        <v>10.200000000000001</v>
      </c>
      <c r="K140" s="93"/>
    </row>
    <row r="141" spans="2:11" x14ac:dyDescent="0.3">
      <c r="B141" s="47"/>
      <c r="C141" s="48"/>
      <c r="D141" s="50"/>
      <c r="E141" s="2" t="s">
        <v>14</v>
      </c>
      <c r="F141" s="52"/>
      <c r="G141" s="44"/>
      <c r="H141" s="54"/>
      <c r="I141" s="56"/>
      <c r="J141" s="46"/>
      <c r="K141" s="94"/>
    </row>
    <row r="142" spans="2:11" x14ac:dyDescent="0.3">
      <c r="B142" s="47">
        <v>1</v>
      </c>
      <c r="C142" s="48">
        <f t="shared" si="29"/>
        <v>0.64999999999999991</v>
      </c>
      <c r="D142" s="49">
        <v>202</v>
      </c>
      <c r="E142" s="2" t="s">
        <v>251</v>
      </c>
      <c r="F142" s="51">
        <v>12</v>
      </c>
      <c r="G142" s="43">
        <v>1.65</v>
      </c>
      <c r="H142" s="53">
        <v>45515</v>
      </c>
      <c r="I142" s="57" t="s">
        <v>109</v>
      </c>
      <c r="J142" s="45">
        <v>0</v>
      </c>
      <c r="K142" s="93">
        <v>7.8</v>
      </c>
    </row>
    <row r="143" spans="2:11" x14ac:dyDescent="0.3">
      <c r="B143" s="47"/>
      <c r="C143" s="48"/>
      <c r="D143" s="50"/>
      <c r="E143" s="2" t="s">
        <v>252</v>
      </c>
      <c r="F143" s="52"/>
      <c r="G143" s="44"/>
      <c r="H143" s="54"/>
      <c r="I143" s="44"/>
      <c r="J143" s="46"/>
      <c r="K143" s="94"/>
    </row>
    <row r="144" spans="2:11" x14ac:dyDescent="0.3">
      <c r="B144" s="47">
        <v>1</v>
      </c>
      <c r="C144" s="48">
        <v>-1</v>
      </c>
      <c r="D144" s="49">
        <v>203</v>
      </c>
      <c r="E144" s="8" t="s">
        <v>254</v>
      </c>
      <c r="F144" s="62">
        <v>14</v>
      </c>
      <c r="G144" s="64">
        <v>1.85</v>
      </c>
      <c r="H144" s="65">
        <v>45516</v>
      </c>
      <c r="I144" s="64" t="s">
        <v>253</v>
      </c>
      <c r="J144" s="60">
        <v>-14</v>
      </c>
      <c r="K144" s="93"/>
    </row>
    <row r="145" spans="2:11" x14ac:dyDescent="0.3">
      <c r="B145" s="47"/>
      <c r="C145" s="48"/>
      <c r="D145" s="50"/>
      <c r="E145" s="8" t="s">
        <v>255</v>
      </c>
      <c r="F145" s="63"/>
      <c r="G145" s="59"/>
      <c r="H145" s="66"/>
      <c r="I145" s="59"/>
      <c r="J145" s="61"/>
      <c r="K145" s="94"/>
    </row>
    <row r="146" spans="2:11" x14ac:dyDescent="0.3">
      <c r="B146" s="47">
        <v>1</v>
      </c>
      <c r="C146" s="48">
        <v>0.33</v>
      </c>
      <c r="D146" s="49">
        <v>204</v>
      </c>
      <c r="E146" s="2" t="s">
        <v>256</v>
      </c>
      <c r="F146" s="51">
        <v>7</v>
      </c>
      <c r="G146" s="43">
        <v>1.66</v>
      </c>
      <c r="H146" s="53">
        <v>45517</v>
      </c>
      <c r="I146" s="43" t="s">
        <v>258</v>
      </c>
      <c r="J146" s="45">
        <f t="shared" ref="J146" si="43">F146*(G146-1)</f>
        <v>4.6199999999999992</v>
      </c>
      <c r="K146" s="93"/>
    </row>
    <row r="147" spans="2:11" x14ac:dyDescent="0.3">
      <c r="B147" s="47"/>
      <c r="C147" s="48"/>
      <c r="D147" s="50"/>
      <c r="E147" s="2" t="s">
        <v>257</v>
      </c>
      <c r="F147" s="52"/>
      <c r="G147" s="44"/>
      <c r="H147" s="54"/>
      <c r="I147" s="44"/>
      <c r="J147" s="46"/>
      <c r="K147" s="94"/>
    </row>
    <row r="148" spans="2:11" x14ac:dyDescent="0.3">
      <c r="B148" s="47">
        <v>1</v>
      </c>
      <c r="C148" s="48">
        <v>-0.28000000000000003</v>
      </c>
      <c r="D148" s="49">
        <v>205</v>
      </c>
      <c r="E148" s="64" t="s">
        <v>260</v>
      </c>
      <c r="F148" s="62">
        <v>4</v>
      </c>
      <c r="G148" s="64">
        <v>13.76</v>
      </c>
      <c r="H148" s="65">
        <v>45517</v>
      </c>
      <c r="I148" s="64" t="s">
        <v>261</v>
      </c>
      <c r="J148" s="60">
        <v>0</v>
      </c>
      <c r="K148" s="93">
        <v>-4</v>
      </c>
    </row>
    <row r="149" spans="2:11" x14ac:dyDescent="0.3">
      <c r="B149" s="47"/>
      <c r="C149" s="48"/>
      <c r="D149" s="50"/>
      <c r="E149" s="59"/>
      <c r="F149" s="63"/>
      <c r="G149" s="59"/>
      <c r="H149" s="66"/>
      <c r="I149" s="59"/>
      <c r="J149" s="61"/>
      <c r="K149" s="94"/>
    </row>
    <row r="150" spans="2:11" x14ac:dyDescent="0.3">
      <c r="B150" s="47">
        <v>1</v>
      </c>
      <c r="C150" s="48">
        <v>-0.28000000000000003</v>
      </c>
      <c r="D150" s="49">
        <v>206</v>
      </c>
      <c r="E150" s="64" t="s">
        <v>259</v>
      </c>
      <c r="F150" s="62">
        <v>4</v>
      </c>
      <c r="G150" s="64">
        <v>17</v>
      </c>
      <c r="H150" s="65">
        <v>45517</v>
      </c>
      <c r="I150" s="64" t="s">
        <v>261</v>
      </c>
      <c r="J150" s="60">
        <v>0</v>
      </c>
      <c r="K150" s="93">
        <v>-4</v>
      </c>
    </row>
    <row r="151" spans="2:11" x14ac:dyDescent="0.3">
      <c r="B151" s="47"/>
      <c r="C151" s="48"/>
      <c r="D151" s="50"/>
      <c r="E151" s="59"/>
      <c r="F151" s="63"/>
      <c r="G151" s="59"/>
      <c r="H151" s="66"/>
      <c r="I151" s="59"/>
      <c r="J151" s="61"/>
      <c r="K151" s="94"/>
    </row>
    <row r="152" spans="2:11" x14ac:dyDescent="0.3">
      <c r="B152" s="47">
        <v>1</v>
      </c>
      <c r="C152" s="48">
        <v>-0.28000000000000003</v>
      </c>
      <c r="D152" s="49">
        <v>207</v>
      </c>
      <c r="E152" s="8" t="s">
        <v>262</v>
      </c>
      <c r="F152" s="62">
        <v>4</v>
      </c>
      <c r="G152" s="64">
        <v>6</v>
      </c>
      <c r="H152" s="65">
        <v>45518</v>
      </c>
      <c r="I152" s="64" t="s">
        <v>39</v>
      </c>
      <c r="J152" s="60">
        <v>-4</v>
      </c>
      <c r="K152" s="93"/>
    </row>
    <row r="153" spans="2:11" x14ac:dyDescent="0.3">
      <c r="B153" s="47"/>
      <c r="C153" s="48"/>
      <c r="D153" s="50"/>
      <c r="E153" s="8" t="s">
        <v>263</v>
      </c>
      <c r="F153" s="63"/>
      <c r="G153" s="59"/>
      <c r="H153" s="66"/>
      <c r="I153" s="59"/>
      <c r="J153" s="61"/>
      <c r="K153" s="94"/>
    </row>
    <row r="154" spans="2:11" x14ac:dyDescent="0.3">
      <c r="B154" s="47">
        <v>1</v>
      </c>
      <c r="C154" s="48">
        <v>-1</v>
      </c>
      <c r="D154" s="49">
        <v>208</v>
      </c>
      <c r="E154" s="8" t="s">
        <v>262</v>
      </c>
      <c r="F154" s="62">
        <v>14</v>
      </c>
      <c r="G154" s="64">
        <v>1.9</v>
      </c>
      <c r="H154" s="65">
        <v>45518</v>
      </c>
      <c r="I154" s="64" t="s">
        <v>234</v>
      </c>
      <c r="J154" s="60">
        <v>-14</v>
      </c>
      <c r="K154" s="93"/>
    </row>
    <row r="155" spans="2:11" x14ac:dyDescent="0.3">
      <c r="B155" s="47"/>
      <c r="C155" s="48"/>
      <c r="D155" s="50"/>
      <c r="E155" s="8" t="s">
        <v>263</v>
      </c>
      <c r="F155" s="63"/>
      <c r="G155" s="59"/>
      <c r="H155" s="66"/>
      <c r="I155" s="59"/>
      <c r="J155" s="61"/>
      <c r="K155" s="94"/>
    </row>
    <row r="156" spans="2:11" x14ac:dyDescent="0.3">
      <c r="B156" s="47">
        <v>1</v>
      </c>
      <c r="C156" s="48">
        <v>-0.5</v>
      </c>
      <c r="D156" s="49">
        <v>209</v>
      </c>
      <c r="E156" s="8" t="s">
        <v>264</v>
      </c>
      <c r="F156" s="62">
        <v>7</v>
      </c>
      <c r="G156" s="64">
        <v>2.0249999999999999</v>
      </c>
      <c r="H156" s="65">
        <v>45518</v>
      </c>
      <c r="I156" s="64" t="s">
        <v>266</v>
      </c>
      <c r="J156" s="60">
        <v>-7</v>
      </c>
      <c r="K156" s="93"/>
    </row>
    <row r="157" spans="2:11" x14ac:dyDescent="0.3">
      <c r="B157" s="47"/>
      <c r="C157" s="48"/>
      <c r="D157" s="50"/>
      <c r="E157" s="8" t="s">
        <v>265</v>
      </c>
      <c r="F157" s="63"/>
      <c r="G157" s="59"/>
      <c r="H157" s="66"/>
      <c r="I157" s="59"/>
      <c r="J157" s="61"/>
      <c r="K157" s="94"/>
    </row>
    <row r="158" spans="2:11" x14ac:dyDescent="0.3">
      <c r="B158" s="47">
        <v>1</v>
      </c>
      <c r="C158" s="48">
        <v>-0.5</v>
      </c>
      <c r="D158" s="49">
        <v>210</v>
      </c>
      <c r="E158" s="8" t="s">
        <v>264</v>
      </c>
      <c r="F158" s="62">
        <v>7</v>
      </c>
      <c r="G158" s="64">
        <v>1.5</v>
      </c>
      <c r="H158" s="65">
        <v>45518</v>
      </c>
      <c r="I158" s="64" t="s">
        <v>267</v>
      </c>
      <c r="J158" s="60">
        <v>-7</v>
      </c>
      <c r="K158" s="93"/>
    </row>
    <row r="159" spans="2:11" x14ac:dyDescent="0.3">
      <c r="B159" s="47"/>
      <c r="C159" s="48"/>
      <c r="D159" s="50"/>
      <c r="E159" s="8" t="s">
        <v>265</v>
      </c>
      <c r="F159" s="63"/>
      <c r="G159" s="59"/>
      <c r="H159" s="66"/>
      <c r="I159" s="59"/>
      <c r="J159" s="61"/>
      <c r="K159" s="94"/>
    </row>
    <row r="160" spans="2:11" x14ac:dyDescent="0.3">
      <c r="B160" s="47">
        <v>1</v>
      </c>
      <c r="C160" s="48">
        <v>-1</v>
      </c>
      <c r="D160" s="49">
        <v>211</v>
      </c>
      <c r="E160" s="8" t="s">
        <v>125</v>
      </c>
      <c r="F160" s="62">
        <v>14</v>
      </c>
      <c r="G160" s="64">
        <v>1.57</v>
      </c>
      <c r="H160" s="65">
        <v>45518</v>
      </c>
      <c r="I160" s="64" t="s">
        <v>105</v>
      </c>
      <c r="J160" s="60">
        <v>-14</v>
      </c>
      <c r="K160" s="93"/>
    </row>
    <row r="161" spans="2:11" x14ac:dyDescent="0.3">
      <c r="B161" s="47"/>
      <c r="C161" s="48"/>
      <c r="D161" s="50"/>
      <c r="E161" s="8" t="s">
        <v>269</v>
      </c>
      <c r="F161" s="63"/>
      <c r="G161" s="59"/>
      <c r="H161" s="66"/>
      <c r="I161" s="59"/>
      <c r="J161" s="61"/>
      <c r="K161" s="94"/>
    </row>
    <row r="162" spans="2:11" x14ac:dyDescent="0.3">
      <c r="B162" s="47">
        <v>1</v>
      </c>
      <c r="C162" s="48">
        <f t="shared" ref="C162:C216" si="44">G162-1</f>
        <v>0.60000000000000009</v>
      </c>
      <c r="D162" s="49">
        <v>212</v>
      </c>
      <c r="E162" s="2" t="s">
        <v>12</v>
      </c>
      <c r="F162" s="51">
        <v>14</v>
      </c>
      <c r="G162" s="43">
        <v>1.6</v>
      </c>
      <c r="H162" s="53">
        <v>45518</v>
      </c>
      <c r="I162" s="55" t="s">
        <v>268</v>
      </c>
      <c r="J162" s="45">
        <f>F162*(G162-1)</f>
        <v>8.4000000000000021</v>
      </c>
      <c r="K162" s="93"/>
    </row>
    <row r="163" spans="2:11" x14ac:dyDescent="0.3">
      <c r="B163" s="47"/>
      <c r="C163" s="48"/>
      <c r="D163" s="50"/>
      <c r="E163" s="2" t="s">
        <v>11</v>
      </c>
      <c r="F163" s="52"/>
      <c r="G163" s="44"/>
      <c r="H163" s="54"/>
      <c r="I163" s="56"/>
      <c r="J163" s="46"/>
      <c r="K163" s="94"/>
    </row>
    <row r="164" spans="2:11" x14ac:dyDescent="0.3">
      <c r="B164" s="47">
        <v>1</v>
      </c>
      <c r="C164" s="48">
        <v>-1</v>
      </c>
      <c r="D164" s="49">
        <v>213</v>
      </c>
      <c r="E164" s="8" t="s">
        <v>125</v>
      </c>
      <c r="F164" s="62">
        <v>14</v>
      </c>
      <c r="G164" s="64">
        <v>1.95</v>
      </c>
      <c r="H164" s="65">
        <v>45518</v>
      </c>
      <c r="I164" s="64" t="s">
        <v>130</v>
      </c>
      <c r="J164" s="60">
        <v>-14</v>
      </c>
      <c r="K164" s="93"/>
    </row>
    <row r="165" spans="2:11" x14ac:dyDescent="0.3">
      <c r="B165" s="47"/>
      <c r="C165" s="48"/>
      <c r="D165" s="50"/>
      <c r="E165" s="8" t="s">
        <v>269</v>
      </c>
      <c r="F165" s="63"/>
      <c r="G165" s="59"/>
      <c r="H165" s="66"/>
      <c r="I165" s="59"/>
      <c r="J165" s="61"/>
      <c r="K165" s="94"/>
    </row>
    <row r="166" spans="2:11" x14ac:dyDescent="0.3">
      <c r="B166" s="47">
        <v>1</v>
      </c>
      <c r="C166" s="48">
        <v>-0.45</v>
      </c>
      <c r="D166" s="49">
        <v>214</v>
      </c>
      <c r="E166" s="67" t="s">
        <v>260</v>
      </c>
      <c r="F166" s="62">
        <v>6</v>
      </c>
      <c r="G166" s="64">
        <v>190</v>
      </c>
      <c r="H166" s="65">
        <v>45518</v>
      </c>
      <c r="I166" s="67" t="s">
        <v>270</v>
      </c>
      <c r="J166" s="60">
        <v>-6</v>
      </c>
      <c r="K166" s="93"/>
    </row>
    <row r="167" spans="2:11" x14ac:dyDescent="0.3">
      <c r="B167" s="47"/>
      <c r="C167" s="48"/>
      <c r="D167" s="50"/>
      <c r="E167" s="68"/>
      <c r="F167" s="63"/>
      <c r="G167" s="59"/>
      <c r="H167" s="66"/>
      <c r="I167" s="68"/>
      <c r="J167" s="61"/>
      <c r="K167" s="94"/>
    </row>
    <row r="168" spans="2:11" x14ac:dyDescent="0.3">
      <c r="B168" s="47">
        <v>1</v>
      </c>
      <c r="C168" s="48">
        <f t="shared" si="44"/>
        <v>0.6319999999999999</v>
      </c>
      <c r="D168" s="49">
        <v>215</v>
      </c>
      <c r="E168" s="43" t="s">
        <v>260</v>
      </c>
      <c r="F168" s="51">
        <v>14</v>
      </c>
      <c r="G168" s="43">
        <v>1.6319999999999999</v>
      </c>
      <c r="H168" s="53">
        <v>45519</v>
      </c>
      <c r="I168" s="43" t="s">
        <v>211</v>
      </c>
      <c r="J168" s="45">
        <f>F168*(G168-1)</f>
        <v>8.847999999999999</v>
      </c>
      <c r="K168" s="93"/>
    </row>
    <row r="169" spans="2:11" x14ac:dyDescent="0.3">
      <c r="B169" s="47"/>
      <c r="C169" s="48"/>
      <c r="D169" s="50"/>
      <c r="E169" s="44"/>
      <c r="F169" s="52"/>
      <c r="G169" s="44"/>
      <c r="H169" s="54"/>
      <c r="I169" s="44"/>
      <c r="J169" s="46"/>
      <c r="K169" s="94"/>
    </row>
    <row r="170" spans="2:11" x14ac:dyDescent="0.3">
      <c r="B170" s="47">
        <v>1</v>
      </c>
      <c r="C170" s="48">
        <v>-0.28000000000000003</v>
      </c>
      <c r="D170" s="49">
        <v>216</v>
      </c>
      <c r="E170" s="64" t="s">
        <v>260</v>
      </c>
      <c r="F170" s="62">
        <v>4</v>
      </c>
      <c r="G170" s="64">
        <v>10</v>
      </c>
      <c r="H170" s="65">
        <v>45519</v>
      </c>
      <c r="I170" s="64" t="s">
        <v>211</v>
      </c>
      <c r="J170" s="60">
        <v>-4</v>
      </c>
      <c r="K170" s="93"/>
    </row>
    <row r="171" spans="2:11" x14ac:dyDescent="0.3">
      <c r="B171" s="47"/>
      <c r="C171" s="48"/>
      <c r="D171" s="50"/>
      <c r="E171" s="59"/>
      <c r="F171" s="63"/>
      <c r="G171" s="59"/>
      <c r="H171" s="66"/>
      <c r="I171" s="59"/>
      <c r="J171" s="61"/>
      <c r="K171" s="94"/>
    </row>
    <row r="172" spans="2:11" x14ac:dyDescent="0.3">
      <c r="B172" s="47">
        <v>1</v>
      </c>
      <c r="C172" s="48">
        <f t="shared" si="44"/>
        <v>1</v>
      </c>
      <c r="D172" s="49">
        <v>217</v>
      </c>
      <c r="E172" s="8" t="s">
        <v>25</v>
      </c>
      <c r="F172" s="62">
        <v>14</v>
      </c>
      <c r="G172" s="64">
        <v>2</v>
      </c>
      <c r="H172" s="65">
        <v>45519</v>
      </c>
      <c r="I172" s="64" t="s">
        <v>272</v>
      </c>
      <c r="J172" s="60">
        <v>-14</v>
      </c>
      <c r="K172" s="93"/>
    </row>
    <row r="173" spans="2:11" x14ac:dyDescent="0.3">
      <c r="B173" s="47"/>
      <c r="C173" s="48"/>
      <c r="D173" s="50"/>
      <c r="E173" s="8" t="s">
        <v>271</v>
      </c>
      <c r="F173" s="63"/>
      <c r="G173" s="59"/>
      <c r="H173" s="66"/>
      <c r="I173" s="59"/>
      <c r="J173" s="61"/>
      <c r="K173" s="94"/>
    </row>
    <row r="174" spans="2:11" x14ac:dyDescent="0.3">
      <c r="B174" s="47">
        <v>1</v>
      </c>
      <c r="C174" s="48">
        <v>0.42799999999999999</v>
      </c>
      <c r="D174" s="49">
        <v>218</v>
      </c>
      <c r="E174" s="43" t="s">
        <v>260</v>
      </c>
      <c r="F174" s="51">
        <v>2</v>
      </c>
      <c r="G174" s="43">
        <v>4</v>
      </c>
      <c r="H174" s="53">
        <v>45519</v>
      </c>
      <c r="I174" s="43" t="s">
        <v>32</v>
      </c>
      <c r="J174" s="45">
        <f t="shared" ref="J174" si="45">F174*(G174-1)</f>
        <v>6</v>
      </c>
      <c r="K174" s="93"/>
    </row>
    <row r="175" spans="2:11" x14ac:dyDescent="0.3">
      <c r="B175" s="47"/>
      <c r="C175" s="48"/>
      <c r="D175" s="50"/>
      <c r="E175" s="44"/>
      <c r="F175" s="52"/>
      <c r="G175" s="44"/>
      <c r="H175" s="54"/>
      <c r="I175" s="44"/>
      <c r="J175" s="46"/>
      <c r="K175" s="94"/>
    </row>
    <row r="176" spans="2:11" x14ac:dyDescent="0.3">
      <c r="B176" s="47">
        <v>1</v>
      </c>
      <c r="C176" s="48">
        <v>-1</v>
      </c>
      <c r="D176" s="49">
        <v>219</v>
      </c>
      <c r="E176" s="8" t="s">
        <v>273</v>
      </c>
      <c r="F176" s="62">
        <v>14</v>
      </c>
      <c r="G176" s="64">
        <v>1.6</v>
      </c>
      <c r="H176" s="65">
        <v>45520</v>
      </c>
      <c r="I176" s="67" t="s">
        <v>268</v>
      </c>
      <c r="J176" s="60">
        <v>-14</v>
      </c>
      <c r="K176" s="93"/>
    </row>
    <row r="177" spans="2:11" x14ac:dyDescent="0.3">
      <c r="B177" s="47"/>
      <c r="C177" s="48"/>
      <c r="D177" s="50"/>
      <c r="E177" s="8" t="s">
        <v>274</v>
      </c>
      <c r="F177" s="63"/>
      <c r="G177" s="59"/>
      <c r="H177" s="66"/>
      <c r="I177" s="68"/>
      <c r="J177" s="61"/>
      <c r="K177" s="94"/>
    </row>
    <row r="178" spans="2:11" x14ac:dyDescent="0.3">
      <c r="B178" s="47">
        <v>1</v>
      </c>
      <c r="C178" s="48">
        <v>-1</v>
      </c>
      <c r="D178" s="49">
        <v>220</v>
      </c>
      <c r="E178" s="8" t="s">
        <v>275</v>
      </c>
      <c r="F178" s="62">
        <v>14</v>
      </c>
      <c r="G178" s="64">
        <v>1.95</v>
      </c>
      <c r="H178" s="65">
        <v>45520</v>
      </c>
      <c r="I178" s="64" t="s">
        <v>277</v>
      </c>
      <c r="J178" s="60">
        <v>-14</v>
      </c>
      <c r="K178" s="93"/>
    </row>
    <row r="179" spans="2:11" x14ac:dyDescent="0.3">
      <c r="B179" s="47"/>
      <c r="C179" s="48"/>
      <c r="D179" s="50"/>
      <c r="E179" s="8" t="s">
        <v>276</v>
      </c>
      <c r="F179" s="63"/>
      <c r="G179" s="59"/>
      <c r="H179" s="66"/>
      <c r="I179" s="59"/>
      <c r="J179" s="61"/>
      <c r="K179" s="94"/>
    </row>
    <row r="180" spans="2:11" x14ac:dyDescent="0.3">
      <c r="B180" s="47">
        <v>1</v>
      </c>
      <c r="C180" s="48">
        <v>-0.28000000000000003</v>
      </c>
      <c r="D180" s="49">
        <v>221</v>
      </c>
      <c r="E180" s="8" t="s">
        <v>275</v>
      </c>
      <c r="F180" s="62">
        <v>4</v>
      </c>
      <c r="G180" s="64">
        <v>8</v>
      </c>
      <c r="H180" s="65">
        <v>45520</v>
      </c>
      <c r="I180" s="64" t="s">
        <v>123</v>
      </c>
      <c r="J180" s="60">
        <v>-4</v>
      </c>
      <c r="K180" s="93"/>
    </row>
    <row r="181" spans="2:11" x14ac:dyDescent="0.3">
      <c r="B181" s="47"/>
      <c r="C181" s="48"/>
      <c r="D181" s="50"/>
      <c r="E181" s="8" t="s">
        <v>276</v>
      </c>
      <c r="F181" s="63"/>
      <c r="G181" s="59"/>
      <c r="H181" s="66"/>
      <c r="I181" s="59"/>
      <c r="J181" s="61"/>
      <c r="K181" s="94"/>
    </row>
    <row r="182" spans="2:11" x14ac:dyDescent="0.3">
      <c r="B182" s="47">
        <v>1</v>
      </c>
      <c r="C182" s="48">
        <v>-1</v>
      </c>
      <c r="D182" s="49">
        <v>222</v>
      </c>
      <c r="E182" s="8" t="s">
        <v>80</v>
      </c>
      <c r="F182" s="62">
        <v>14</v>
      </c>
      <c r="G182" s="64">
        <v>1.95</v>
      </c>
      <c r="H182" s="65">
        <v>45519</v>
      </c>
      <c r="I182" s="58" t="s">
        <v>279</v>
      </c>
      <c r="J182" s="60">
        <v>0</v>
      </c>
      <c r="K182" s="93"/>
    </row>
    <row r="183" spans="2:11" x14ac:dyDescent="0.3">
      <c r="B183" s="47"/>
      <c r="C183" s="48"/>
      <c r="D183" s="50"/>
      <c r="E183" s="8" t="s">
        <v>278</v>
      </c>
      <c r="F183" s="63"/>
      <c r="G183" s="59"/>
      <c r="H183" s="66"/>
      <c r="I183" s="59"/>
      <c r="J183" s="61"/>
      <c r="K183" s="94"/>
    </row>
    <row r="184" spans="2:11" x14ac:dyDescent="0.3">
      <c r="B184" s="47">
        <v>1</v>
      </c>
      <c r="C184" s="48">
        <v>-0.28000000000000003</v>
      </c>
      <c r="D184" s="49">
        <v>223</v>
      </c>
      <c r="E184" s="8" t="s">
        <v>280</v>
      </c>
      <c r="F184" s="62">
        <v>4</v>
      </c>
      <c r="G184" s="64">
        <v>3.95</v>
      </c>
      <c r="H184" s="65">
        <v>45519</v>
      </c>
      <c r="I184" s="64" t="s">
        <v>281</v>
      </c>
      <c r="J184" s="60">
        <v>0</v>
      </c>
      <c r="K184" s="93"/>
    </row>
    <row r="185" spans="2:11" x14ac:dyDescent="0.3">
      <c r="B185" s="47"/>
      <c r="C185" s="48"/>
      <c r="D185" s="50"/>
      <c r="E185" s="8" t="s">
        <v>274</v>
      </c>
      <c r="F185" s="63"/>
      <c r="G185" s="59"/>
      <c r="H185" s="66"/>
      <c r="I185" s="59"/>
      <c r="J185" s="61"/>
      <c r="K185" s="94"/>
    </row>
    <row r="186" spans="2:11" x14ac:dyDescent="0.3">
      <c r="B186" s="47">
        <v>1</v>
      </c>
      <c r="C186" s="48">
        <v>-1</v>
      </c>
      <c r="D186" s="49">
        <v>224</v>
      </c>
      <c r="E186" s="8" t="s">
        <v>273</v>
      </c>
      <c r="F186" s="62">
        <v>14</v>
      </c>
      <c r="G186" s="64">
        <v>1.6</v>
      </c>
      <c r="H186" s="65">
        <v>45520</v>
      </c>
      <c r="I186" s="64" t="s">
        <v>282</v>
      </c>
      <c r="J186" s="60">
        <v>-14</v>
      </c>
      <c r="K186" s="93"/>
    </row>
    <row r="187" spans="2:11" x14ac:dyDescent="0.3">
      <c r="B187" s="47"/>
      <c r="C187" s="48"/>
      <c r="D187" s="50"/>
      <c r="E187" s="8" t="s">
        <v>274</v>
      </c>
      <c r="F187" s="63"/>
      <c r="G187" s="59"/>
      <c r="H187" s="66"/>
      <c r="I187" s="59"/>
      <c r="J187" s="61"/>
      <c r="K187" s="94"/>
    </row>
    <row r="188" spans="2:11" x14ac:dyDescent="0.3">
      <c r="B188" s="47">
        <v>1</v>
      </c>
      <c r="C188" s="48">
        <v>-1</v>
      </c>
      <c r="D188" s="49">
        <v>225</v>
      </c>
      <c r="E188" s="8" t="s">
        <v>275</v>
      </c>
      <c r="F188" s="62">
        <v>14</v>
      </c>
      <c r="G188" s="64">
        <v>1.95</v>
      </c>
      <c r="H188" s="65">
        <v>45520</v>
      </c>
      <c r="I188" s="64" t="s">
        <v>277</v>
      </c>
      <c r="J188" s="60">
        <v>-14</v>
      </c>
      <c r="K188" s="93"/>
    </row>
    <row r="189" spans="2:11" x14ac:dyDescent="0.3">
      <c r="B189" s="47"/>
      <c r="C189" s="48"/>
      <c r="D189" s="50"/>
      <c r="E189" s="8" t="s">
        <v>276</v>
      </c>
      <c r="F189" s="63"/>
      <c r="G189" s="59"/>
      <c r="H189" s="66"/>
      <c r="I189" s="59"/>
      <c r="J189" s="61"/>
      <c r="K189" s="94"/>
    </row>
    <row r="190" spans="2:11" x14ac:dyDescent="0.3">
      <c r="B190" s="47">
        <v>1</v>
      </c>
      <c r="C190" s="48">
        <v>-0.28000000000000003</v>
      </c>
      <c r="D190" s="49">
        <v>226</v>
      </c>
      <c r="E190" s="8" t="s">
        <v>275</v>
      </c>
      <c r="F190" s="62">
        <v>4</v>
      </c>
      <c r="G190" s="64">
        <v>8</v>
      </c>
      <c r="H190" s="65">
        <v>45520</v>
      </c>
      <c r="I190" s="64" t="s">
        <v>123</v>
      </c>
      <c r="J190" s="60">
        <v>-4</v>
      </c>
      <c r="K190" s="93"/>
    </row>
    <row r="191" spans="2:11" x14ac:dyDescent="0.3">
      <c r="B191" s="47"/>
      <c r="C191" s="48"/>
      <c r="D191" s="50"/>
      <c r="E191" s="8" t="s">
        <v>276</v>
      </c>
      <c r="F191" s="63"/>
      <c r="G191" s="59"/>
      <c r="H191" s="66"/>
      <c r="I191" s="59"/>
      <c r="J191" s="61"/>
      <c r="K191" s="94"/>
    </row>
    <row r="192" spans="2:11" x14ac:dyDescent="0.3">
      <c r="B192" s="47">
        <v>1</v>
      </c>
      <c r="C192" s="48">
        <v>-0.5</v>
      </c>
      <c r="D192" s="49">
        <v>227</v>
      </c>
      <c r="E192" s="8" t="s">
        <v>283</v>
      </c>
      <c r="F192" s="62">
        <v>7</v>
      </c>
      <c r="G192" s="64">
        <v>1.7749999999999999</v>
      </c>
      <c r="H192" s="65">
        <v>45520</v>
      </c>
      <c r="I192" s="64">
        <v>-7.5</v>
      </c>
      <c r="J192" s="60">
        <v>-7</v>
      </c>
      <c r="K192" s="93"/>
    </row>
    <row r="193" spans="2:11" x14ac:dyDescent="0.3">
      <c r="B193" s="47"/>
      <c r="C193" s="48"/>
      <c r="D193" s="50"/>
      <c r="E193" s="8" t="s">
        <v>284</v>
      </c>
      <c r="F193" s="63"/>
      <c r="G193" s="59"/>
      <c r="H193" s="66"/>
      <c r="I193" s="59"/>
      <c r="J193" s="61"/>
      <c r="K193" s="94"/>
    </row>
    <row r="194" spans="2:11" x14ac:dyDescent="0.3">
      <c r="B194" s="47">
        <v>1</v>
      </c>
      <c r="C194" s="48">
        <v>-1</v>
      </c>
      <c r="D194" s="49">
        <v>228</v>
      </c>
      <c r="E194" s="8" t="s">
        <v>80</v>
      </c>
      <c r="F194" s="62">
        <v>14</v>
      </c>
      <c r="G194" s="64">
        <v>1.65</v>
      </c>
      <c r="H194" s="65">
        <v>45520</v>
      </c>
      <c r="I194" s="58" t="s">
        <v>279</v>
      </c>
      <c r="J194" s="60">
        <v>0</v>
      </c>
      <c r="K194" s="93">
        <v>-14</v>
      </c>
    </row>
    <row r="195" spans="2:11" x14ac:dyDescent="0.3">
      <c r="B195" s="47"/>
      <c r="C195" s="48"/>
      <c r="D195" s="50"/>
      <c r="E195" s="8" t="s">
        <v>278</v>
      </c>
      <c r="F195" s="63"/>
      <c r="G195" s="59"/>
      <c r="H195" s="66"/>
      <c r="I195" s="59"/>
      <c r="J195" s="61"/>
      <c r="K195" s="94"/>
    </row>
    <row r="196" spans="2:11" x14ac:dyDescent="0.3">
      <c r="B196" s="47">
        <v>1</v>
      </c>
      <c r="C196" s="48">
        <v>-0.28000000000000003</v>
      </c>
      <c r="D196" s="49">
        <v>229</v>
      </c>
      <c r="E196" s="8" t="s">
        <v>280</v>
      </c>
      <c r="F196" s="62">
        <v>4</v>
      </c>
      <c r="G196" s="64">
        <v>3.95</v>
      </c>
      <c r="H196" s="65">
        <v>45520</v>
      </c>
      <c r="I196" s="64" t="s">
        <v>281</v>
      </c>
      <c r="J196" s="60">
        <v>0</v>
      </c>
      <c r="K196" s="93">
        <v>-4</v>
      </c>
    </row>
    <row r="197" spans="2:11" x14ac:dyDescent="0.3">
      <c r="B197" s="47"/>
      <c r="C197" s="48"/>
      <c r="D197" s="50"/>
      <c r="E197" s="8" t="s">
        <v>274</v>
      </c>
      <c r="F197" s="63"/>
      <c r="G197" s="59"/>
      <c r="H197" s="66"/>
      <c r="I197" s="59"/>
      <c r="J197" s="61"/>
      <c r="K197" s="94"/>
    </row>
    <row r="198" spans="2:11" x14ac:dyDescent="0.3">
      <c r="B198" s="47">
        <v>1</v>
      </c>
      <c r="C198" s="48">
        <v>-0.64</v>
      </c>
      <c r="D198" s="49">
        <v>230</v>
      </c>
      <c r="E198" s="64" t="s">
        <v>285</v>
      </c>
      <c r="F198" s="62">
        <v>40</v>
      </c>
      <c r="G198" s="64" t="s">
        <v>287</v>
      </c>
      <c r="H198" s="65">
        <v>45521</v>
      </c>
      <c r="I198" s="64" t="s">
        <v>286</v>
      </c>
      <c r="J198" s="60">
        <v>-9</v>
      </c>
      <c r="K198" s="93"/>
    </row>
    <row r="199" spans="2:11" x14ac:dyDescent="0.3">
      <c r="B199" s="47"/>
      <c r="C199" s="48"/>
      <c r="D199" s="50"/>
      <c r="E199" s="59"/>
      <c r="F199" s="63"/>
      <c r="G199" s="59"/>
      <c r="H199" s="66"/>
      <c r="I199" s="59"/>
      <c r="J199" s="61"/>
      <c r="K199" s="94"/>
    </row>
    <row r="200" spans="2:11" x14ac:dyDescent="0.3">
      <c r="B200" s="47">
        <v>1</v>
      </c>
      <c r="C200" s="48">
        <f t="shared" si="44"/>
        <v>0.87999999999999989</v>
      </c>
      <c r="D200" s="49">
        <v>231</v>
      </c>
      <c r="E200" s="2" t="s">
        <v>288</v>
      </c>
      <c r="F200" s="51">
        <v>14</v>
      </c>
      <c r="G200" s="43">
        <v>1.88</v>
      </c>
      <c r="H200" s="53">
        <v>45522</v>
      </c>
      <c r="I200" s="43" t="s">
        <v>290</v>
      </c>
      <c r="J200" s="45">
        <v>0</v>
      </c>
      <c r="K200" s="93">
        <v>12.32</v>
      </c>
    </row>
    <row r="201" spans="2:11" x14ac:dyDescent="0.3">
      <c r="B201" s="47"/>
      <c r="C201" s="48"/>
      <c r="D201" s="50"/>
      <c r="E201" s="2" t="s">
        <v>289</v>
      </c>
      <c r="F201" s="52"/>
      <c r="G201" s="44"/>
      <c r="H201" s="54"/>
      <c r="I201" s="44"/>
      <c r="J201" s="46"/>
      <c r="K201" s="94"/>
    </row>
    <row r="202" spans="2:11" x14ac:dyDescent="0.3">
      <c r="B202" s="47">
        <v>1</v>
      </c>
      <c r="C202" s="48">
        <f t="shared" si="44"/>
        <v>0.65999999999999992</v>
      </c>
      <c r="D202" s="49">
        <v>232</v>
      </c>
      <c r="E202" s="2" t="s">
        <v>15</v>
      </c>
      <c r="F202" s="51">
        <v>14</v>
      </c>
      <c r="G202" s="43">
        <v>1.66</v>
      </c>
      <c r="H202" s="53">
        <v>45523</v>
      </c>
      <c r="I202" s="43" t="s">
        <v>106</v>
      </c>
      <c r="J202" s="45">
        <f t="shared" ref="J202" si="46">F202*(G202-1)</f>
        <v>9.2399999999999984</v>
      </c>
      <c r="K202" s="93"/>
    </row>
    <row r="203" spans="2:11" x14ac:dyDescent="0.3">
      <c r="B203" s="47"/>
      <c r="C203" s="48"/>
      <c r="D203" s="50"/>
      <c r="E203" s="2" t="s">
        <v>5</v>
      </c>
      <c r="F203" s="52"/>
      <c r="G203" s="44"/>
      <c r="H203" s="54"/>
      <c r="I203" s="44"/>
      <c r="J203" s="46"/>
      <c r="K203" s="94"/>
    </row>
    <row r="204" spans="2:11" x14ac:dyDescent="0.3">
      <c r="B204" s="47">
        <v>1</v>
      </c>
      <c r="C204" s="48">
        <v>-0.28000000000000003</v>
      </c>
      <c r="D204" s="49">
        <v>233</v>
      </c>
      <c r="E204" s="64" t="s">
        <v>260</v>
      </c>
      <c r="F204" s="62">
        <v>4</v>
      </c>
      <c r="G204" s="64">
        <v>10</v>
      </c>
      <c r="H204" s="65">
        <v>45524</v>
      </c>
      <c r="I204" s="58" t="s">
        <v>291</v>
      </c>
      <c r="J204" s="60">
        <v>-4</v>
      </c>
      <c r="K204" s="93"/>
    </row>
    <row r="205" spans="2:11" x14ac:dyDescent="0.3">
      <c r="B205" s="47"/>
      <c r="C205" s="48"/>
      <c r="D205" s="50"/>
      <c r="E205" s="59"/>
      <c r="F205" s="63"/>
      <c r="G205" s="59"/>
      <c r="H205" s="66"/>
      <c r="I205" s="59"/>
      <c r="J205" s="61"/>
      <c r="K205" s="94"/>
    </row>
    <row r="206" spans="2:11" x14ac:dyDescent="0.3">
      <c r="B206" s="47">
        <v>1</v>
      </c>
      <c r="C206" s="48">
        <f t="shared" si="44"/>
        <v>0.8</v>
      </c>
      <c r="D206" s="49">
        <v>234</v>
      </c>
      <c r="E206" s="2" t="s">
        <v>13</v>
      </c>
      <c r="F206" s="51">
        <v>14</v>
      </c>
      <c r="G206" s="43">
        <v>1.8</v>
      </c>
      <c r="H206" s="53">
        <v>45524</v>
      </c>
      <c r="I206" s="43" t="s">
        <v>106</v>
      </c>
      <c r="J206" s="45">
        <f t="shared" ref="J206" si="47">F206*(G206-1)</f>
        <v>11.200000000000001</v>
      </c>
      <c r="K206" s="93"/>
    </row>
    <row r="207" spans="2:11" x14ac:dyDescent="0.3">
      <c r="B207" s="47"/>
      <c r="C207" s="48"/>
      <c r="D207" s="50"/>
      <c r="E207" s="2" t="s">
        <v>10</v>
      </c>
      <c r="F207" s="52"/>
      <c r="G207" s="44"/>
      <c r="H207" s="54"/>
      <c r="I207" s="44"/>
      <c r="J207" s="46"/>
      <c r="K207" s="94"/>
    </row>
    <row r="208" spans="2:11" x14ac:dyDescent="0.3">
      <c r="B208" s="47">
        <v>1</v>
      </c>
      <c r="C208" s="48">
        <v>0.248</v>
      </c>
      <c r="D208" s="49">
        <v>235</v>
      </c>
      <c r="E208" s="2" t="s">
        <v>13</v>
      </c>
      <c r="F208" s="51">
        <v>2</v>
      </c>
      <c r="G208" s="43">
        <v>2.74</v>
      </c>
      <c r="H208" s="53">
        <v>45524</v>
      </c>
      <c r="I208" s="43" t="s">
        <v>123</v>
      </c>
      <c r="J208" s="45">
        <f t="shared" ref="J208" si="48">F208*(G208-1)</f>
        <v>3.4800000000000004</v>
      </c>
      <c r="K208" s="93"/>
    </row>
    <row r="209" spans="2:11" x14ac:dyDescent="0.3">
      <c r="B209" s="47"/>
      <c r="C209" s="48"/>
      <c r="D209" s="50"/>
      <c r="E209" s="2" t="s">
        <v>10</v>
      </c>
      <c r="F209" s="52"/>
      <c r="G209" s="44"/>
      <c r="H209" s="54"/>
      <c r="I209" s="44"/>
      <c r="J209" s="46"/>
      <c r="K209" s="94"/>
    </row>
    <row r="210" spans="2:11" x14ac:dyDescent="0.3">
      <c r="B210" s="47">
        <v>1</v>
      </c>
      <c r="C210" s="48">
        <f t="shared" si="44"/>
        <v>0.8</v>
      </c>
      <c r="D210" s="49">
        <v>236</v>
      </c>
      <c r="E210" s="2" t="s">
        <v>292</v>
      </c>
      <c r="F210" s="51">
        <v>14</v>
      </c>
      <c r="G210" s="43">
        <v>1.8</v>
      </c>
      <c r="H210" s="53">
        <v>45525</v>
      </c>
      <c r="I210" s="43" t="s">
        <v>293</v>
      </c>
      <c r="J210" s="45">
        <v>0</v>
      </c>
      <c r="K210" s="93">
        <v>11.2</v>
      </c>
    </row>
    <row r="211" spans="2:11" x14ac:dyDescent="0.3">
      <c r="B211" s="47"/>
      <c r="C211" s="48"/>
      <c r="D211" s="50"/>
      <c r="E211" s="2" t="s">
        <v>72</v>
      </c>
      <c r="F211" s="52"/>
      <c r="G211" s="44"/>
      <c r="H211" s="54"/>
      <c r="I211" s="44"/>
      <c r="J211" s="46"/>
      <c r="K211" s="94"/>
    </row>
    <row r="212" spans="2:11" x14ac:dyDescent="0.3">
      <c r="B212" s="47">
        <v>1</v>
      </c>
      <c r="C212" s="48">
        <v>-1</v>
      </c>
      <c r="D212" s="49">
        <v>237</v>
      </c>
      <c r="E212" s="8" t="s">
        <v>294</v>
      </c>
      <c r="F212" s="62">
        <v>14</v>
      </c>
      <c r="G212" s="64">
        <v>1.7250000000000001</v>
      </c>
      <c r="H212" s="65">
        <v>45525</v>
      </c>
      <c r="I212" s="64" t="s">
        <v>290</v>
      </c>
      <c r="J212" s="60">
        <v>-14</v>
      </c>
      <c r="K212" s="93"/>
    </row>
    <row r="213" spans="2:11" x14ac:dyDescent="0.3">
      <c r="B213" s="47"/>
      <c r="C213" s="48"/>
      <c r="D213" s="50"/>
      <c r="E213" s="8" t="s">
        <v>295</v>
      </c>
      <c r="F213" s="63"/>
      <c r="G213" s="59"/>
      <c r="H213" s="66"/>
      <c r="I213" s="59"/>
      <c r="J213" s="61"/>
      <c r="K213" s="94"/>
    </row>
    <row r="214" spans="2:11" x14ac:dyDescent="0.3">
      <c r="B214" s="47">
        <v>1</v>
      </c>
      <c r="C214" s="48">
        <v>-1</v>
      </c>
      <c r="D214" s="49">
        <v>238</v>
      </c>
      <c r="E214" s="8" t="s">
        <v>296</v>
      </c>
      <c r="F214" s="62">
        <v>14</v>
      </c>
      <c r="G214" s="64">
        <v>1.61</v>
      </c>
      <c r="H214" s="65">
        <v>45525</v>
      </c>
      <c r="I214" s="58" t="s">
        <v>298</v>
      </c>
      <c r="J214" s="60">
        <v>-14</v>
      </c>
      <c r="K214" s="93"/>
    </row>
    <row r="215" spans="2:11" x14ac:dyDescent="0.3">
      <c r="B215" s="47"/>
      <c r="C215" s="48"/>
      <c r="D215" s="50"/>
      <c r="E215" s="8" t="s">
        <v>297</v>
      </c>
      <c r="F215" s="63"/>
      <c r="G215" s="59"/>
      <c r="H215" s="66"/>
      <c r="I215" s="59"/>
      <c r="J215" s="61"/>
      <c r="K215" s="94"/>
    </row>
    <row r="216" spans="2:11" x14ac:dyDescent="0.3">
      <c r="B216" s="47">
        <v>1</v>
      </c>
      <c r="C216" s="48">
        <f t="shared" si="44"/>
        <v>0.72</v>
      </c>
      <c r="D216" s="49">
        <v>239</v>
      </c>
      <c r="E216" s="2" t="s">
        <v>300</v>
      </c>
      <c r="F216" s="51">
        <v>14</v>
      </c>
      <c r="G216" s="43">
        <v>1.72</v>
      </c>
      <c r="H216" s="53">
        <v>45525</v>
      </c>
      <c r="I216" s="43" t="s">
        <v>32</v>
      </c>
      <c r="J216" s="45">
        <f t="shared" ref="J216" si="49">F216*(G216-1)</f>
        <v>10.08</v>
      </c>
      <c r="K216" s="93"/>
    </row>
    <row r="217" spans="2:11" x14ac:dyDescent="0.3">
      <c r="B217" s="47"/>
      <c r="C217" s="48"/>
      <c r="D217" s="50"/>
      <c r="E217" s="2" t="s">
        <v>299</v>
      </c>
      <c r="F217" s="52"/>
      <c r="G217" s="44"/>
      <c r="H217" s="54"/>
      <c r="I217" s="44"/>
      <c r="J217" s="46"/>
      <c r="K217" s="94"/>
    </row>
    <row r="218" spans="2:11" x14ac:dyDescent="0.3">
      <c r="B218" s="47">
        <v>1</v>
      </c>
      <c r="C218" s="48">
        <f t="shared" ref="C218:C280" si="50">G218-1</f>
        <v>0.57000000000000006</v>
      </c>
      <c r="D218" s="49">
        <v>240</v>
      </c>
      <c r="E218" s="2" t="s">
        <v>301</v>
      </c>
      <c r="F218" s="51">
        <v>14</v>
      </c>
      <c r="G218" s="43">
        <v>1.57</v>
      </c>
      <c r="H218" s="53">
        <v>45525</v>
      </c>
      <c r="I218" s="43" t="s">
        <v>32</v>
      </c>
      <c r="J218" s="45">
        <f t="shared" ref="J218" si="51">F218*(G218-1)</f>
        <v>7.98</v>
      </c>
      <c r="K218" s="93"/>
    </row>
    <row r="219" spans="2:11" x14ac:dyDescent="0.3">
      <c r="B219" s="47"/>
      <c r="C219" s="48"/>
      <c r="D219" s="50"/>
      <c r="E219" s="2" t="s">
        <v>302</v>
      </c>
      <c r="F219" s="52"/>
      <c r="G219" s="44"/>
      <c r="H219" s="54"/>
      <c r="I219" s="44"/>
      <c r="J219" s="46"/>
      <c r="K219" s="94"/>
    </row>
    <row r="220" spans="2:11" x14ac:dyDescent="0.3">
      <c r="B220" s="47">
        <v>1</v>
      </c>
      <c r="C220" s="48">
        <f t="shared" si="50"/>
        <v>1.25</v>
      </c>
      <c r="D220" s="49">
        <v>241</v>
      </c>
      <c r="E220" s="2" t="s">
        <v>8</v>
      </c>
      <c r="F220" s="51">
        <v>14</v>
      </c>
      <c r="G220" s="43">
        <v>2.25</v>
      </c>
      <c r="H220" s="53">
        <v>45525</v>
      </c>
      <c r="I220" s="43" t="s">
        <v>281</v>
      </c>
      <c r="J220" s="45">
        <f t="shared" ref="J220" si="52">F220*(G220-1)</f>
        <v>17.5</v>
      </c>
      <c r="K220" s="93"/>
    </row>
    <row r="221" spans="2:11" x14ac:dyDescent="0.3">
      <c r="B221" s="47"/>
      <c r="C221" s="48"/>
      <c r="D221" s="50"/>
      <c r="E221" s="2" t="s">
        <v>6</v>
      </c>
      <c r="F221" s="52"/>
      <c r="G221" s="44"/>
      <c r="H221" s="54"/>
      <c r="I221" s="44"/>
      <c r="J221" s="46"/>
      <c r="K221" s="94"/>
    </row>
    <row r="222" spans="2:11" x14ac:dyDescent="0.3">
      <c r="B222" s="47">
        <v>1</v>
      </c>
      <c r="C222" s="48">
        <f t="shared" si="50"/>
        <v>0.8</v>
      </c>
      <c r="D222" s="49">
        <v>242</v>
      </c>
      <c r="E222" s="2" t="s">
        <v>303</v>
      </c>
      <c r="F222" s="51">
        <v>14</v>
      </c>
      <c r="G222" s="43">
        <v>1.8</v>
      </c>
      <c r="H222" s="53">
        <v>45526</v>
      </c>
      <c r="I222" s="43" t="s">
        <v>39</v>
      </c>
      <c r="J222" s="45">
        <f t="shared" ref="J222" si="53">F222*(G222-1)</f>
        <v>11.200000000000001</v>
      </c>
      <c r="K222" s="93"/>
    </row>
    <row r="223" spans="2:11" x14ac:dyDescent="0.3">
      <c r="B223" s="47"/>
      <c r="C223" s="48"/>
      <c r="D223" s="50"/>
      <c r="E223" s="2" t="s">
        <v>304</v>
      </c>
      <c r="F223" s="52"/>
      <c r="G223" s="44"/>
      <c r="H223" s="54"/>
      <c r="I223" s="44"/>
      <c r="J223" s="46"/>
      <c r="K223" s="94"/>
    </row>
    <row r="224" spans="2:11" x14ac:dyDescent="0.3">
      <c r="B224" s="47">
        <v>1</v>
      </c>
      <c r="C224" s="48">
        <f t="shared" si="50"/>
        <v>-0.22719999999999996</v>
      </c>
      <c r="D224" s="49">
        <v>243</v>
      </c>
      <c r="E224" s="13" t="s">
        <v>305</v>
      </c>
      <c r="F224" s="73">
        <v>14</v>
      </c>
      <c r="G224" s="75">
        <v>0.77280000000000004</v>
      </c>
      <c r="H224" s="77">
        <v>45526</v>
      </c>
      <c r="I224" s="75" t="s">
        <v>307</v>
      </c>
      <c r="J224" s="71">
        <f t="shared" ref="J224" si="54">F224*(G224-1)</f>
        <v>-3.1807999999999996</v>
      </c>
      <c r="K224" s="93"/>
    </row>
    <row r="225" spans="2:11" x14ac:dyDescent="0.3">
      <c r="B225" s="47"/>
      <c r="C225" s="48"/>
      <c r="D225" s="50"/>
      <c r="E225" s="13" t="s">
        <v>306</v>
      </c>
      <c r="F225" s="74"/>
      <c r="G225" s="76"/>
      <c r="H225" s="78"/>
      <c r="I225" s="76"/>
      <c r="J225" s="72"/>
      <c r="K225" s="94"/>
    </row>
    <row r="226" spans="2:11" x14ac:dyDescent="0.3">
      <c r="B226" s="47">
        <v>1</v>
      </c>
      <c r="C226" s="48">
        <f t="shared" si="50"/>
        <v>-0.24219999999999997</v>
      </c>
      <c r="D226" s="49">
        <v>244</v>
      </c>
      <c r="E226" s="13" t="s">
        <v>308</v>
      </c>
      <c r="F226" s="73">
        <v>14</v>
      </c>
      <c r="G226" s="75">
        <v>0.75780000000000003</v>
      </c>
      <c r="H226" s="77">
        <v>45526</v>
      </c>
      <c r="I226" s="75" t="s">
        <v>39</v>
      </c>
      <c r="J226" s="71">
        <f t="shared" ref="J226" si="55">F226*(G226-1)</f>
        <v>-3.3907999999999996</v>
      </c>
      <c r="K226" s="93"/>
    </row>
    <row r="227" spans="2:11" x14ac:dyDescent="0.3">
      <c r="B227" s="47"/>
      <c r="C227" s="48"/>
      <c r="D227" s="50"/>
      <c r="E227" s="13" t="s">
        <v>309</v>
      </c>
      <c r="F227" s="74"/>
      <c r="G227" s="76"/>
      <c r="H227" s="78"/>
      <c r="I227" s="76"/>
      <c r="J227" s="72"/>
      <c r="K227" s="94"/>
    </row>
    <row r="228" spans="2:11" x14ac:dyDescent="0.3">
      <c r="B228" s="47">
        <v>1</v>
      </c>
      <c r="C228" s="48">
        <f t="shared" si="50"/>
        <v>0.67500000000000004</v>
      </c>
      <c r="D228" s="49">
        <v>245</v>
      </c>
      <c r="E228" s="2" t="s">
        <v>310</v>
      </c>
      <c r="F228" s="51">
        <v>14</v>
      </c>
      <c r="G228" s="43">
        <v>1.675</v>
      </c>
      <c r="H228" s="53">
        <v>45526</v>
      </c>
      <c r="I228" s="43" t="s">
        <v>293</v>
      </c>
      <c r="J228" s="45">
        <f t="shared" ref="J228" si="56">F228*(G228-1)</f>
        <v>9.4500000000000011</v>
      </c>
      <c r="K228" s="93"/>
    </row>
    <row r="229" spans="2:11" x14ac:dyDescent="0.3">
      <c r="B229" s="47"/>
      <c r="C229" s="48"/>
      <c r="D229" s="50"/>
      <c r="E229" s="2" t="s">
        <v>311</v>
      </c>
      <c r="F229" s="52"/>
      <c r="G229" s="44"/>
      <c r="H229" s="54"/>
      <c r="I229" s="44"/>
      <c r="J229" s="46"/>
      <c r="K229" s="94"/>
    </row>
    <row r="230" spans="2:11" x14ac:dyDescent="0.3">
      <c r="B230" s="47">
        <v>1</v>
      </c>
      <c r="C230" s="48">
        <f t="shared" si="50"/>
        <v>0.6100000000000001</v>
      </c>
      <c r="D230" s="49">
        <v>246</v>
      </c>
      <c r="E230" s="2" t="s">
        <v>312</v>
      </c>
      <c r="F230" s="51">
        <v>14</v>
      </c>
      <c r="G230" s="43">
        <v>1.61</v>
      </c>
      <c r="H230" s="53">
        <v>45526</v>
      </c>
      <c r="I230" s="57" t="s">
        <v>314</v>
      </c>
      <c r="J230" s="45">
        <f t="shared" ref="J230" si="57">F230*(G230-1)</f>
        <v>8.5400000000000009</v>
      </c>
      <c r="K230" s="93"/>
    </row>
    <row r="231" spans="2:11" x14ac:dyDescent="0.3">
      <c r="B231" s="47"/>
      <c r="C231" s="48"/>
      <c r="D231" s="50"/>
      <c r="E231" s="2" t="s">
        <v>313</v>
      </c>
      <c r="F231" s="52"/>
      <c r="G231" s="44"/>
      <c r="H231" s="54"/>
      <c r="I231" s="44"/>
      <c r="J231" s="46"/>
      <c r="K231" s="94"/>
    </row>
    <row r="232" spans="2:11" x14ac:dyDescent="0.3">
      <c r="B232" s="47">
        <v>1</v>
      </c>
      <c r="C232" s="48">
        <f t="shared" si="50"/>
        <v>0.8</v>
      </c>
      <c r="D232" s="49">
        <v>247</v>
      </c>
      <c r="E232" s="2" t="s">
        <v>195</v>
      </c>
      <c r="F232" s="51">
        <v>14</v>
      </c>
      <c r="G232" s="43">
        <v>1.8</v>
      </c>
      <c r="H232" s="53">
        <v>45526</v>
      </c>
      <c r="I232" s="43" t="s">
        <v>315</v>
      </c>
      <c r="J232" s="45">
        <f t="shared" ref="J232" si="58">F232*(G232-1)</f>
        <v>11.200000000000001</v>
      </c>
      <c r="K232" s="93"/>
    </row>
    <row r="233" spans="2:11" x14ac:dyDescent="0.3">
      <c r="B233" s="47"/>
      <c r="C233" s="48"/>
      <c r="D233" s="50"/>
      <c r="E233" s="2" t="s">
        <v>67</v>
      </c>
      <c r="F233" s="52"/>
      <c r="G233" s="44"/>
      <c r="H233" s="54"/>
      <c r="I233" s="44"/>
      <c r="J233" s="46"/>
      <c r="K233" s="94"/>
    </row>
    <row r="234" spans="2:11" x14ac:dyDescent="0.3">
      <c r="B234" s="47">
        <v>1</v>
      </c>
      <c r="C234" s="48">
        <v>0.14000000000000001</v>
      </c>
      <c r="D234" s="49">
        <v>248</v>
      </c>
      <c r="E234" s="64" t="s">
        <v>260</v>
      </c>
      <c r="F234" s="62">
        <v>2</v>
      </c>
      <c r="G234" s="64">
        <v>10</v>
      </c>
      <c r="H234" s="65">
        <v>45528</v>
      </c>
      <c r="I234" s="64" t="s">
        <v>194</v>
      </c>
      <c r="J234" s="60">
        <v>-2</v>
      </c>
      <c r="K234" s="93"/>
    </row>
    <row r="235" spans="2:11" x14ac:dyDescent="0.3">
      <c r="B235" s="47"/>
      <c r="C235" s="48"/>
      <c r="D235" s="50"/>
      <c r="E235" s="59"/>
      <c r="F235" s="63"/>
      <c r="G235" s="59"/>
      <c r="H235" s="66"/>
      <c r="I235" s="59"/>
      <c r="J235" s="61"/>
      <c r="K235" s="94"/>
    </row>
    <row r="236" spans="2:11" x14ac:dyDescent="0.3">
      <c r="B236" s="47">
        <v>1</v>
      </c>
      <c r="C236" s="48">
        <f t="shared" si="50"/>
        <v>0.72</v>
      </c>
      <c r="D236" s="49">
        <v>249</v>
      </c>
      <c r="E236" s="2" t="s">
        <v>317</v>
      </c>
      <c r="F236" s="51">
        <v>14</v>
      </c>
      <c r="G236" s="43">
        <v>1.72</v>
      </c>
      <c r="H236" s="53">
        <v>45528</v>
      </c>
      <c r="I236" s="57" t="s">
        <v>316</v>
      </c>
      <c r="J236" s="45">
        <f t="shared" ref="J236" si="59">F236*(G236-1)</f>
        <v>10.08</v>
      </c>
      <c r="K236" s="93"/>
    </row>
    <row r="237" spans="2:11" x14ac:dyDescent="0.3">
      <c r="B237" s="47"/>
      <c r="C237" s="48"/>
      <c r="D237" s="50"/>
      <c r="E237" s="2" t="s">
        <v>230</v>
      </c>
      <c r="F237" s="52"/>
      <c r="G237" s="44"/>
      <c r="H237" s="54"/>
      <c r="I237" s="44"/>
      <c r="J237" s="46"/>
      <c r="K237" s="94"/>
    </row>
    <row r="238" spans="2:11" x14ac:dyDescent="0.3">
      <c r="B238" s="47">
        <v>1</v>
      </c>
      <c r="C238" s="48">
        <v>0.85</v>
      </c>
      <c r="D238" s="49">
        <v>250</v>
      </c>
      <c r="E238" s="2" t="s">
        <v>318</v>
      </c>
      <c r="F238" s="51">
        <v>2</v>
      </c>
      <c r="G238" s="43">
        <v>7</v>
      </c>
      <c r="H238" s="53">
        <v>45528</v>
      </c>
      <c r="I238" s="43" t="s">
        <v>32</v>
      </c>
      <c r="J238" s="45">
        <f t="shared" ref="J238" si="60">F238*(G238-1)</f>
        <v>12</v>
      </c>
      <c r="K238" s="93"/>
    </row>
    <row r="239" spans="2:11" x14ac:dyDescent="0.3">
      <c r="B239" s="47"/>
      <c r="C239" s="48"/>
      <c r="D239" s="50"/>
      <c r="E239" s="2" t="s">
        <v>319</v>
      </c>
      <c r="F239" s="52"/>
      <c r="G239" s="44"/>
      <c r="H239" s="54"/>
      <c r="I239" s="44"/>
      <c r="J239" s="46"/>
      <c r="K239" s="94"/>
    </row>
    <row r="240" spans="2:11" x14ac:dyDescent="0.3">
      <c r="B240" s="47">
        <v>1</v>
      </c>
      <c r="C240" s="48">
        <f t="shared" si="50"/>
        <v>0.6100000000000001</v>
      </c>
      <c r="D240" s="49">
        <v>251</v>
      </c>
      <c r="E240" s="2" t="s">
        <v>320</v>
      </c>
      <c r="F240" s="51">
        <v>14</v>
      </c>
      <c r="G240" s="43">
        <v>1.61</v>
      </c>
      <c r="H240" s="53">
        <v>45528</v>
      </c>
      <c r="I240" s="43" t="s">
        <v>35</v>
      </c>
      <c r="J240" s="45">
        <f t="shared" ref="J240" si="61">F240*(G240-1)</f>
        <v>8.5400000000000009</v>
      </c>
      <c r="K240" s="93"/>
    </row>
    <row r="241" spans="2:11" x14ac:dyDescent="0.3">
      <c r="B241" s="47"/>
      <c r="C241" s="48"/>
      <c r="D241" s="50"/>
      <c r="E241" s="2" t="s">
        <v>321</v>
      </c>
      <c r="F241" s="52"/>
      <c r="G241" s="44"/>
      <c r="H241" s="54"/>
      <c r="I241" s="44"/>
      <c r="J241" s="46"/>
      <c r="K241" s="94"/>
    </row>
    <row r="242" spans="2:11" x14ac:dyDescent="0.3">
      <c r="B242" s="47">
        <v>1</v>
      </c>
      <c r="C242" s="48">
        <v>0.14000000000000001</v>
      </c>
      <c r="D242" s="49">
        <v>252</v>
      </c>
      <c r="E242" s="8" t="s">
        <v>320</v>
      </c>
      <c r="F242" s="62">
        <v>2</v>
      </c>
      <c r="G242" s="64">
        <v>3</v>
      </c>
      <c r="H242" s="65">
        <v>45528</v>
      </c>
      <c r="I242" s="64" t="s">
        <v>39</v>
      </c>
      <c r="J242" s="60">
        <v>-2</v>
      </c>
      <c r="K242" s="93"/>
    </row>
    <row r="243" spans="2:11" x14ac:dyDescent="0.3">
      <c r="B243" s="47"/>
      <c r="C243" s="48"/>
      <c r="D243" s="50"/>
      <c r="E243" s="8" t="s">
        <v>321</v>
      </c>
      <c r="F243" s="63"/>
      <c r="G243" s="59"/>
      <c r="H243" s="66"/>
      <c r="I243" s="59"/>
      <c r="J243" s="61"/>
      <c r="K243" s="94"/>
    </row>
    <row r="244" spans="2:11" x14ac:dyDescent="0.3">
      <c r="B244" s="47">
        <v>1</v>
      </c>
      <c r="C244" s="48">
        <f t="shared" si="50"/>
        <v>-2.8000000000000025E-2</v>
      </c>
      <c r="D244" s="49">
        <v>253</v>
      </c>
      <c r="E244" s="13" t="s">
        <v>322</v>
      </c>
      <c r="F244" s="73">
        <v>7</v>
      </c>
      <c r="G244" s="75">
        <v>0.97199999999999998</v>
      </c>
      <c r="H244" s="77">
        <v>45528</v>
      </c>
      <c r="I244" s="75" t="s">
        <v>324</v>
      </c>
      <c r="J244" s="71">
        <f t="shared" ref="J244" si="62">F244*(G244-1)</f>
        <v>-0.19600000000000017</v>
      </c>
      <c r="K244" s="93"/>
    </row>
    <row r="245" spans="2:11" x14ac:dyDescent="0.3">
      <c r="B245" s="47"/>
      <c r="C245" s="48"/>
      <c r="D245" s="50"/>
      <c r="E245" s="13" t="s">
        <v>323</v>
      </c>
      <c r="F245" s="74"/>
      <c r="G245" s="76"/>
      <c r="H245" s="78"/>
      <c r="I245" s="76"/>
      <c r="J245" s="72"/>
      <c r="K245" s="94"/>
    </row>
    <row r="246" spans="2:11" x14ac:dyDescent="0.3">
      <c r="B246" s="47">
        <v>1</v>
      </c>
      <c r="C246" s="48">
        <v>0.31</v>
      </c>
      <c r="D246" s="49">
        <v>254</v>
      </c>
      <c r="E246" s="2" t="s">
        <v>322</v>
      </c>
      <c r="F246" s="51">
        <v>7</v>
      </c>
      <c r="G246" s="43">
        <v>1.615</v>
      </c>
      <c r="H246" s="53">
        <v>45528</v>
      </c>
      <c r="I246" s="55" t="s">
        <v>325</v>
      </c>
      <c r="J246" s="45">
        <f t="shared" ref="J246" si="63">F246*(G246-1)</f>
        <v>4.3049999999999997</v>
      </c>
      <c r="K246" s="93"/>
    </row>
    <row r="247" spans="2:11" x14ac:dyDescent="0.3">
      <c r="B247" s="47"/>
      <c r="C247" s="48"/>
      <c r="D247" s="50"/>
      <c r="E247" s="2" t="s">
        <v>323</v>
      </c>
      <c r="F247" s="52"/>
      <c r="G247" s="44"/>
      <c r="H247" s="54"/>
      <c r="I247" s="56"/>
      <c r="J247" s="46"/>
      <c r="K247" s="94"/>
    </row>
    <row r="248" spans="2:11" x14ac:dyDescent="0.3">
      <c r="B248" s="47">
        <v>1</v>
      </c>
      <c r="C248" s="48">
        <v>-0.14000000000000001</v>
      </c>
      <c r="D248" s="49">
        <v>255</v>
      </c>
      <c r="E248" s="64" t="s">
        <v>260</v>
      </c>
      <c r="F248" s="62">
        <v>2</v>
      </c>
      <c r="G248" s="64">
        <v>5</v>
      </c>
      <c r="H248" s="65">
        <v>45528</v>
      </c>
      <c r="I248" s="64" t="s">
        <v>326</v>
      </c>
      <c r="J248" s="60">
        <v>-2</v>
      </c>
      <c r="K248" s="93"/>
    </row>
    <row r="249" spans="2:11" x14ac:dyDescent="0.3">
      <c r="B249" s="47"/>
      <c r="C249" s="48"/>
      <c r="D249" s="50"/>
      <c r="E249" s="59"/>
      <c r="F249" s="63"/>
      <c r="G249" s="59"/>
      <c r="H249" s="66"/>
      <c r="I249" s="59"/>
      <c r="J249" s="61"/>
      <c r="K249" s="94"/>
    </row>
    <row r="250" spans="2:11" x14ac:dyDescent="0.3">
      <c r="B250" s="47">
        <v>1</v>
      </c>
      <c r="C250" s="48">
        <v>0.4</v>
      </c>
      <c r="D250" s="49">
        <v>256</v>
      </c>
      <c r="E250" s="2" t="s">
        <v>327</v>
      </c>
      <c r="F250" s="51">
        <v>1</v>
      </c>
      <c r="G250" s="43">
        <v>5</v>
      </c>
      <c r="H250" s="53">
        <v>45528</v>
      </c>
      <c r="I250" s="57" t="s">
        <v>109</v>
      </c>
      <c r="J250" s="45">
        <f t="shared" ref="J250" si="64">F250*(G250-1)</f>
        <v>4</v>
      </c>
      <c r="K250" s="93"/>
    </row>
    <row r="251" spans="2:11" x14ac:dyDescent="0.3">
      <c r="B251" s="47"/>
      <c r="C251" s="48"/>
      <c r="D251" s="50"/>
      <c r="E251" s="2" t="s">
        <v>328</v>
      </c>
      <c r="F251" s="52"/>
      <c r="G251" s="44"/>
      <c r="H251" s="54"/>
      <c r="I251" s="44"/>
      <c r="J251" s="46"/>
      <c r="K251" s="94"/>
    </row>
    <row r="252" spans="2:11" x14ac:dyDescent="0.3">
      <c r="B252" s="47">
        <v>1</v>
      </c>
      <c r="C252" s="48">
        <v>-7.0000000000000007E-2</v>
      </c>
      <c r="D252" s="49">
        <v>257</v>
      </c>
      <c r="E252" s="8" t="s">
        <v>327</v>
      </c>
      <c r="F252" s="62">
        <v>1</v>
      </c>
      <c r="G252" s="64">
        <v>13</v>
      </c>
      <c r="H252" s="65">
        <v>45528</v>
      </c>
      <c r="I252" s="58" t="s">
        <v>329</v>
      </c>
      <c r="J252" s="60">
        <v>-1</v>
      </c>
      <c r="K252" s="93"/>
    </row>
    <row r="253" spans="2:11" x14ac:dyDescent="0.3">
      <c r="B253" s="47"/>
      <c r="C253" s="48"/>
      <c r="D253" s="50"/>
      <c r="E253" s="8" t="s">
        <v>328</v>
      </c>
      <c r="F253" s="63"/>
      <c r="G253" s="59"/>
      <c r="H253" s="66"/>
      <c r="I253" s="59"/>
      <c r="J253" s="61"/>
      <c r="K253" s="94"/>
    </row>
    <row r="254" spans="2:11" x14ac:dyDescent="0.3">
      <c r="B254" s="47">
        <v>1</v>
      </c>
      <c r="C254" s="48">
        <v>0.35</v>
      </c>
      <c r="D254" s="49">
        <v>258</v>
      </c>
      <c r="E254" s="2" t="s">
        <v>327</v>
      </c>
      <c r="F254" s="51">
        <v>7</v>
      </c>
      <c r="G254" s="43">
        <v>1.7250000000000001</v>
      </c>
      <c r="H254" s="53">
        <v>45528</v>
      </c>
      <c r="I254" s="43" t="s">
        <v>330</v>
      </c>
      <c r="J254" s="45">
        <f t="shared" ref="J254" si="65">F254*(G254-1)</f>
        <v>5.0750000000000011</v>
      </c>
      <c r="K254" s="93"/>
    </row>
    <row r="255" spans="2:11" x14ac:dyDescent="0.3">
      <c r="B255" s="47"/>
      <c r="C255" s="48"/>
      <c r="D255" s="50"/>
      <c r="E255" s="2" t="s">
        <v>328</v>
      </c>
      <c r="F255" s="52"/>
      <c r="G255" s="44"/>
      <c r="H255" s="54"/>
      <c r="I255" s="44"/>
      <c r="J255" s="46"/>
      <c r="K255" s="94"/>
    </row>
    <row r="256" spans="2:11" x14ac:dyDescent="0.3">
      <c r="B256" s="47">
        <v>1</v>
      </c>
      <c r="C256" s="48">
        <v>0.35</v>
      </c>
      <c r="D256" s="49">
        <v>259</v>
      </c>
      <c r="E256" s="2" t="s">
        <v>327</v>
      </c>
      <c r="F256" s="51">
        <v>2</v>
      </c>
      <c r="G256" s="43">
        <v>3.45</v>
      </c>
      <c r="H256" s="53">
        <v>45528</v>
      </c>
      <c r="I256" s="43" t="s">
        <v>105</v>
      </c>
      <c r="J256" s="45">
        <f t="shared" ref="J256" si="66">F256*(G256-1)</f>
        <v>4.9000000000000004</v>
      </c>
      <c r="K256" s="93"/>
    </row>
    <row r="257" spans="2:11" x14ac:dyDescent="0.3">
      <c r="B257" s="47"/>
      <c r="C257" s="48"/>
      <c r="D257" s="50"/>
      <c r="E257" s="2" t="s">
        <v>328</v>
      </c>
      <c r="F257" s="52"/>
      <c r="G257" s="44"/>
      <c r="H257" s="54"/>
      <c r="I257" s="44"/>
      <c r="J257" s="46"/>
      <c r="K257" s="94"/>
    </row>
    <row r="258" spans="2:11" x14ac:dyDescent="0.3">
      <c r="B258" s="47">
        <v>1</v>
      </c>
      <c r="C258" s="48">
        <v>0.5</v>
      </c>
      <c r="D258" s="49">
        <v>260</v>
      </c>
      <c r="E258" s="43" t="s">
        <v>260</v>
      </c>
      <c r="F258" s="51">
        <v>2</v>
      </c>
      <c r="G258" s="43">
        <v>4.8499999999999996</v>
      </c>
      <c r="H258" s="53">
        <v>45529</v>
      </c>
      <c r="I258" s="43" t="s">
        <v>331</v>
      </c>
      <c r="J258" s="45">
        <f t="shared" ref="J258" si="67">F258*(G258-1)</f>
        <v>7.6999999999999993</v>
      </c>
      <c r="K258" s="93"/>
    </row>
    <row r="259" spans="2:11" x14ac:dyDescent="0.3">
      <c r="B259" s="47"/>
      <c r="C259" s="48"/>
      <c r="D259" s="50"/>
      <c r="E259" s="44"/>
      <c r="F259" s="52"/>
      <c r="G259" s="44"/>
      <c r="H259" s="54"/>
      <c r="I259" s="44"/>
      <c r="J259" s="46"/>
      <c r="K259" s="94"/>
    </row>
    <row r="260" spans="2:11" x14ac:dyDescent="0.3">
      <c r="B260" s="47">
        <v>1</v>
      </c>
      <c r="C260" s="48">
        <f t="shared" si="50"/>
        <v>0.77499999999999991</v>
      </c>
      <c r="D260" s="49">
        <v>261</v>
      </c>
      <c r="E260" s="2" t="s">
        <v>332</v>
      </c>
      <c r="F260" s="51">
        <v>14</v>
      </c>
      <c r="G260" s="43">
        <v>1.7749999999999999</v>
      </c>
      <c r="H260" s="53">
        <v>45529</v>
      </c>
      <c r="I260" s="55" t="s">
        <v>334</v>
      </c>
      <c r="J260" s="45">
        <f t="shared" ref="J260" si="68">F260*(G260-1)</f>
        <v>10.849999999999998</v>
      </c>
      <c r="K260" s="93"/>
    </row>
    <row r="261" spans="2:11" x14ac:dyDescent="0.3">
      <c r="B261" s="47"/>
      <c r="C261" s="48"/>
      <c r="D261" s="50"/>
      <c r="E261" s="2" t="s">
        <v>333</v>
      </c>
      <c r="F261" s="52"/>
      <c r="G261" s="44"/>
      <c r="H261" s="54"/>
      <c r="I261" s="56"/>
      <c r="J261" s="46"/>
      <c r="K261" s="94"/>
    </row>
    <row r="262" spans="2:11" x14ac:dyDescent="0.3">
      <c r="B262" s="47">
        <v>1</v>
      </c>
      <c r="C262" s="48">
        <v>-0.14000000000000001</v>
      </c>
      <c r="D262" s="49">
        <v>263</v>
      </c>
      <c r="E262" s="64" t="s">
        <v>260</v>
      </c>
      <c r="F262" s="62">
        <v>2</v>
      </c>
      <c r="G262" s="64">
        <v>22</v>
      </c>
      <c r="H262" s="65">
        <v>45529</v>
      </c>
      <c r="I262" s="64" t="s">
        <v>335</v>
      </c>
      <c r="J262" s="60">
        <v>-2</v>
      </c>
      <c r="K262" s="93"/>
    </row>
    <row r="263" spans="2:11" x14ac:dyDescent="0.3">
      <c r="B263" s="47"/>
      <c r="C263" s="48"/>
      <c r="D263" s="50"/>
      <c r="E263" s="59"/>
      <c r="F263" s="63"/>
      <c r="G263" s="59"/>
      <c r="H263" s="66"/>
      <c r="I263" s="59"/>
      <c r="J263" s="61"/>
      <c r="K263" s="94"/>
    </row>
    <row r="264" spans="2:11" x14ac:dyDescent="0.3">
      <c r="B264" s="47">
        <v>1</v>
      </c>
      <c r="C264" s="48">
        <v>-1</v>
      </c>
      <c r="D264" s="49">
        <v>264</v>
      </c>
      <c r="E264" s="8" t="s">
        <v>336</v>
      </c>
      <c r="F264" s="62">
        <v>14</v>
      </c>
      <c r="G264" s="64">
        <v>1.85</v>
      </c>
      <c r="H264" s="65">
        <v>45529</v>
      </c>
      <c r="I264" s="64" t="s">
        <v>90</v>
      </c>
      <c r="J264" s="60">
        <v>-14</v>
      </c>
      <c r="K264" s="93"/>
    </row>
    <row r="265" spans="2:11" x14ac:dyDescent="0.3">
      <c r="B265" s="47"/>
      <c r="C265" s="48"/>
      <c r="D265" s="50"/>
      <c r="E265" s="8" t="s">
        <v>337</v>
      </c>
      <c r="F265" s="63"/>
      <c r="G265" s="59"/>
      <c r="H265" s="66"/>
      <c r="I265" s="59"/>
      <c r="J265" s="61"/>
      <c r="K265" s="94"/>
    </row>
    <row r="266" spans="2:11" x14ac:dyDescent="0.3">
      <c r="B266" s="47">
        <v>1</v>
      </c>
      <c r="C266" s="48">
        <v>0.64200000000000002</v>
      </c>
      <c r="D266" s="49">
        <v>265</v>
      </c>
      <c r="E266" s="2" t="s">
        <v>269</v>
      </c>
      <c r="F266" s="51">
        <v>4</v>
      </c>
      <c r="G266" s="43">
        <v>3.2549999999999999</v>
      </c>
      <c r="H266" s="53">
        <v>45529</v>
      </c>
      <c r="I266" s="43" t="s">
        <v>35</v>
      </c>
      <c r="J266" s="45">
        <f>F266*(G266-1)</f>
        <v>9.02</v>
      </c>
      <c r="K266" s="93"/>
    </row>
    <row r="267" spans="2:11" x14ac:dyDescent="0.3">
      <c r="B267" s="47"/>
      <c r="C267" s="48"/>
      <c r="D267" s="50"/>
      <c r="E267" s="2" t="s">
        <v>338</v>
      </c>
      <c r="F267" s="52"/>
      <c r="G267" s="44"/>
      <c r="H267" s="54"/>
      <c r="I267" s="44"/>
      <c r="J267" s="46"/>
      <c r="K267" s="94"/>
    </row>
    <row r="268" spans="2:11" x14ac:dyDescent="0.3">
      <c r="B268" s="47">
        <v>1</v>
      </c>
      <c r="C268" s="48">
        <v>0.56999999999999995</v>
      </c>
      <c r="D268" s="49">
        <v>266</v>
      </c>
      <c r="E268" s="2" t="s">
        <v>339</v>
      </c>
      <c r="F268" s="51">
        <v>7</v>
      </c>
      <c r="G268" s="43">
        <v>2.15</v>
      </c>
      <c r="H268" s="53">
        <v>45529</v>
      </c>
      <c r="I268" s="43" t="s">
        <v>32</v>
      </c>
      <c r="J268" s="45">
        <f>F268*(G268-1)</f>
        <v>8.0499999999999989</v>
      </c>
      <c r="K268" s="93"/>
    </row>
    <row r="269" spans="2:11" x14ac:dyDescent="0.3">
      <c r="B269" s="47"/>
      <c r="C269" s="48"/>
      <c r="D269" s="50"/>
      <c r="E269" s="2" t="s">
        <v>340</v>
      </c>
      <c r="F269" s="52"/>
      <c r="G269" s="44"/>
      <c r="H269" s="54"/>
      <c r="I269" s="44"/>
      <c r="J269" s="46"/>
      <c r="K269" s="94"/>
    </row>
    <row r="270" spans="2:11" x14ac:dyDescent="0.3">
      <c r="B270" s="47">
        <v>1</v>
      </c>
      <c r="C270" s="48">
        <v>0.35599999999999998</v>
      </c>
      <c r="D270" s="49">
        <v>267</v>
      </c>
      <c r="E270" s="2" t="s">
        <v>339</v>
      </c>
      <c r="F270" s="51">
        <v>7</v>
      </c>
      <c r="G270" s="43">
        <v>1.75</v>
      </c>
      <c r="H270" s="53">
        <v>45529</v>
      </c>
      <c r="I270" s="57" t="s">
        <v>279</v>
      </c>
      <c r="J270" s="45">
        <f>F270*(G270-1)</f>
        <v>5.25</v>
      </c>
      <c r="K270" s="93"/>
    </row>
    <row r="271" spans="2:11" x14ac:dyDescent="0.3">
      <c r="B271" s="47"/>
      <c r="C271" s="48"/>
      <c r="D271" s="50"/>
      <c r="E271" s="2" t="s">
        <v>340</v>
      </c>
      <c r="F271" s="52"/>
      <c r="G271" s="44"/>
      <c r="H271" s="54"/>
      <c r="I271" s="44"/>
      <c r="J271" s="46"/>
      <c r="K271" s="94"/>
    </row>
    <row r="272" spans="2:11" x14ac:dyDescent="0.3">
      <c r="B272" s="47">
        <v>1</v>
      </c>
      <c r="C272" s="48">
        <v>0.37</v>
      </c>
      <c r="D272" s="49">
        <v>268</v>
      </c>
      <c r="E272" s="2" t="s">
        <v>339</v>
      </c>
      <c r="F272" s="51">
        <v>7</v>
      </c>
      <c r="G272" s="43">
        <v>1.615</v>
      </c>
      <c r="H272" s="53">
        <v>45529</v>
      </c>
      <c r="I272" s="43" t="s">
        <v>341</v>
      </c>
      <c r="J272" s="45">
        <f>F272*(G272-1)</f>
        <v>4.3049999999999997</v>
      </c>
      <c r="K272" s="93"/>
    </row>
    <row r="273" spans="2:11" x14ac:dyDescent="0.3">
      <c r="B273" s="47"/>
      <c r="C273" s="48"/>
      <c r="D273" s="50"/>
      <c r="E273" s="2" t="s">
        <v>340</v>
      </c>
      <c r="F273" s="52"/>
      <c r="G273" s="44"/>
      <c r="H273" s="54"/>
      <c r="I273" s="44"/>
      <c r="J273" s="46"/>
      <c r="K273" s="94"/>
    </row>
    <row r="274" spans="2:11" x14ac:dyDescent="0.3">
      <c r="B274" s="47">
        <v>1</v>
      </c>
      <c r="C274" s="48">
        <v>-1</v>
      </c>
      <c r="D274" s="49">
        <v>269</v>
      </c>
      <c r="E274" s="8" t="s">
        <v>342</v>
      </c>
      <c r="F274" s="62">
        <v>14</v>
      </c>
      <c r="G274" s="64">
        <v>1.75</v>
      </c>
      <c r="H274" s="65">
        <v>45530</v>
      </c>
      <c r="I274" s="64" t="s">
        <v>344</v>
      </c>
      <c r="J274" s="60">
        <v>-14</v>
      </c>
      <c r="K274" s="93"/>
    </row>
    <row r="275" spans="2:11" x14ac:dyDescent="0.3">
      <c r="B275" s="47"/>
      <c r="C275" s="48"/>
      <c r="D275" s="50"/>
      <c r="E275" s="8" t="s">
        <v>343</v>
      </c>
      <c r="F275" s="63"/>
      <c r="G275" s="59"/>
      <c r="H275" s="66"/>
      <c r="I275" s="59"/>
      <c r="J275" s="61"/>
      <c r="K275" s="94"/>
    </row>
    <row r="276" spans="2:11" x14ac:dyDescent="0.3">
      <c r="B276" s="47">
        <v>1</v>
      </c>
      <c r="C276" s="48">
        <v>-0.14000000000000001</v>
      </c>
      <c r="D276" s="49">
        <v>270</v>
      </c>
      <c r="E276" s="64" t="s">
        <v>260</v>
      </c>
      <c r="F276" s="62">
        <v>2</v>
      </c>
      <c r="G276" s="64">
        <v>12.56</v>
      </c>
      <c r="H276" s="65">
        <v>45529</v>
      </c>
      <c r="I276" s="64" t="s">
        <v>345</v>
      </c>
      <c r="J276" s="60">
        <v>-2</v>
      </c>
      <c r="K276" s="93"/>
    </row>
    <row r="277" spans="2:11" x14ac:dyDescent="0.3">
      <c r="B277" s="47"/>
      <c r="C277" s="48"/>
      <c r="D277" s="50"/>
      <c r="E277" s="59"/>
      <c r="F277" s="63"/>
      <c r="G277" s="59"/>
      <c r="H277" s="66"/>
      <c r="I277" s="59"/>
      <c r="J277" s="61"/>
      <c r="K277" s="94"/>
    </row>
    <row r="278" spans="2:11" x14ac:dyDescent="0.3">
      <c r="B278" s="47">
        <v>1</v>
      </c>
      <c r="C278" s="48">
        <v>-1</v>
      </c>
      <c r="D278" s="49">
        <v>271</v>
      </c>
      <c r="E278" s="8" t="s">
        <v>168</v>
      </c>
      <c r="F278" s="62">
        <v>14</v>
      </c>
      <c r="G278" s="64">
        <v>1.61</v>
      </c>
      <c r="H278" s="65">
        <v>45530</v>
      </c>
      <c r="I278" s="64" t="s">
        <v>32</v>
      </c>
      <c r="J278" s="60">
        <v>-14</v>
      </c>
      <c r="K278" s="93"/>
    </row>
    <row r="279" spans="2:11" x14ac:dyDescent="0.3">
      <c r="B279" s="47"/>
      <c r="C279" s="48"/>
      <c r="D279" s="50"/>
      <c r="E279" s="8" t="s">
        <v>346</v>
      </c>
      <c r="F279" s="63"/>
      <c r="G279" s="59"/>
      <c r="H279" s="66"/>
      <c r="I279" s="59"/>
      <c r="J279" s="61"/>
      <c r="K279" s="94"/>
    </row>
    <row r="280" spans="2:11" x14ac:dyDescent="0.3">
      <c r="B280" s="47">
        <v>1</v>
      </c>
      <c r="C280" s="48">
        <f t="shared" si="50"/>
        <v>0.66500000000000004</v>
      </c>
      <c r="D280" s="49">
        <v>272</v>
      </c>
      <c r="E280" s="2" t="s">
        <v>17</v>
      </c>
      <c r="F280" s="51">
        <v>14</v>
      </c>
      <c r="G280" s="43">
        <v>1.665</v>
      </c>
      <c r="H280" s="53">
        <v>45530</v>
      </c>
      <c r="I280" s="57" t="s">
        <v>148</v>
      </c>
      <c r="J280" s="45">
        <f t="shared" ref="J280" si="69">F280*(G280-1)</f>
        <v>9.31</v>
      </c>
      <c r="K280" s="93"/>
    </row>
    <row r="281" spans="2:11" x14ac:dyDescent="0.3">
      <c r="B281" s="47"/>
      <c r="C281" s="48"/>
      <c r="D281" s="50"/>
      <c r="E281" s="2" t="s">
        <v>16</v>
      </c>
      <c r="F281" s="52"/>
      <c r="G281" s="44"/>
      <c r="H281" s="54"/>
      <c r="I281" s="44"/>
      <c r="J281" s="46"/>
      <c r="K281" s="94"/>
    </row>
    <row r="282" spans="2:11" x14ac:dyDescent="0.3">
      <c r="B282" s="47">
        <v>1</v>
      </c>
      <c r="C282" s="48">
        <v>1.3</v>
      </c>
      <c r="D282" s="49">
        <v>273</v>
      </c>
      <c r="E282" s="2" t="s">
        <v>17</v>
      </c>
      <c r="F282" s="51">
        <v>4</v>
      </c>
      <c r="G282" s="43">
        <v>5.55</v>
      </c>
      <c r="H282" s="53">
        <v>45530</v>
      </c>
      <c r="I282" s="57" t="s">
        <v>314</v>
      </c>
      <c r="J282" s="45">
        <f t="shared" ref="J282" si="70">F282*(G282-1)</f>
        <v>18.2</v>
      </c>
      <c r="K282" s="93"/>
    </row>
    <row r="283" spans="2:11" x14ac:dyDescent="0.3">
      <c r="B283" s="47"/>
      <c r="C283" s="48"/>
      <c r="D283" s="50"/>
      <c r="E283" s="2" t="s">
        <v>16</v>
      </c>
      <c r="F283" s="52"/>
      <c r="G283" s="44"/>
      <c r="H283" s="54"/>
      <c r="I283" s="44"/>
      <c r="J283" s="46"/>
      <c r="K283" s="94"/>
    </row>
    <row r="284" spans="2:11" x14ac:dyDescent="0.3">
      <c r="B284" s="47">
        <v>1</v>
      </c>
      <c r="C284" s="48">
        <v>-1</v>
      </c>
      <c r="D284" s="49">
        <v>274</v>
      </c>
      <c r="E284" s="8" t="s">
        <v>347</v>
      </c>
      <c r="F284" s="62">
        <v>14</v>
      </c>
      <c r="G284" s="64">
        <v>1.61</v>
      </c>
      <c r="H284" s="65">
        <v>45531</v>
      </c>
      <c r="I284" s="58" t="s">
        <v>329</v>
      </c>
      <c r="J284" s="60">
        <v>-14</v>
      </c>
      <c r="K284" s="93"/>
    </row>
    <row r="285" spans="2:11" x14ac:dyDescent="0.3">
      <c r="B285" s="47"/>
      <c r="C285" s="48"/>
      <c r="D285" s="50"/>
      <c r="E285" s="8" t="s">
        <v>348</v>
      </c>
      <c r="F285" s="63"/>
      <c r="G285" s="59"/>
      <c r="H285" s="66"/>
      <c r="I285" s="59"/>
      <c r="J285" s="61"/>
      <c r="K285" s="94"/>
    </row>
    <row r="286" spans="2:11" x14ac:dyDescent="0.3">
      <c r="B286" s="47">
        <v>1</v>
      </c>
      <c r="C286" s="48">
        <f t="shared" ref="C286:C308" si="71">G286-1</f>
        <v>0.65500000000000003</v>
      </c>
      <c r="D286" s="49">
        <v>275</v>
      </c>
      <c r="E286" s="2" t="s">
        <v>19</v>
      </c>
      <c r="F286" s="51">
        <v>14</v>
      </c>
      <c r="G286" s="43">
        <v>1.655</v>
      </c>
      <c r="H286" s="53">
        <v>45531</v>
      </c>
      <c r="I286" s="57" t="s">
        <v>349</v>
      </c>
      <c r="J286" s="45">
        <v>0</v>
      </c>
      <c r="K286" s="93">
        <v>9.1</v>
      </c>
    </row>
    <row r="287" spans="2:11" x14ac:dyDescent="0.3">
      <c r="B287" s="47"/>
      <c r="C287" s="48"/>
      <c r="D287" s="50"/>
      <c r="E287" s="2" t="s">
        <v>57</v>
      </c>
      <c r="F287" s="52"/>
      <c r="G287" s="44"/>
      <c r="H287" s="54"/>
      <c r="I287" s="44"/>
      <c r="J287" s="46"/>
      <c r="K287" s="94"/>
    </row>
    <row r="288" spans="2:11" x14ac:dyDescent="0.3">
      <c r="B288" s="47">
        <v>1</v>
      </c>
      <c r="C288" s="48">
        <f t="shared" si="71"/>
        <v>0.61499999999999999</v>
      </c>
      <c r="D288" s="49">
        <v>276</v>
      </c>
      <c r="E288" s="2" t="s">
        <v>350</v>
      </c>
      <c r="F288" s="51">
        <v>14</v>
      </c>
      <c r="G288" s="43">
        <v>1.615</v>
      </c>
      <c r="H288" s="53">
        <v>45531</v>
      </c>
      <c r="I288" s="57" t="s">
        <v>314</v>
      </c>
      <c r="J288" s="45">
        <f t="shared" ref="J288" si="72">F288*(G288-1)</f>
        <v>8.61</v>
      </c>
      <c r="K288" s="93"/>
    </row>
    <row r="289" spans="2:11" x14ac:dyDescent="0.3">
      <c r="B289" s="47"/>
      <c r="C289" s="48"/>
      <c r="D289" s="50"/>
      <c r="E289" s="2" t="s">
        <v>351</v>
      </c>
      <c r="F289" s="52"/>
      <c r="G289" s="44"/>
      <c r="H289" s="54"/>
      <c r="I289" s="44"/>
      <c r="J289" s="46"/>
      <c r="K289" s="94"/>
    </row>
    <row r="290" spans="2:11" x14ac:dyDescent="0.3">
      <c r="B290" s="47">
        <v>1</v>
      </c>
      <c r="C290" s="48">
        <v>-0.4</v>
      </c>
      <c r="D290" s="49">
        <v>277</v>
      </c>
      <c r="E290" s="13" t="s">
        <v>352</v>
      </c>
      <c r="F290" s="73">
        <v>14</v>
      </c>
      <c r="G290" s="75">
        <v>1.6</v>
      </c>
      <c r="H290" s="77">
        <v>45532</v>
      </c>
      <c r="I290" s="95" t="s">
        <v>170</v>
      </c>
      <c r="J290" s="71">
        <v>0</v>
      </c>
      <c r="K290" s="93">
        <v>-4.7699999999999996</v>
      </c>
    </row>
    <row r="291" spans="2:11" x14ac:dyDescent="0.3">
      <c r="B291" s="47"/>
      <c r="C291" s="48"/>
      <c r="D291" s="50"/>
      <c r="E291" s="13" t="s">
        <v>353</v>
      </c>
      <c r="F291" s="74"/>
      <c r="G291" s="76"/>
      <c r="H291" s="78"/>
      <c r="I291" s="76"/>
      <c r="J291" s="72"/>
      <c r="K291" s="94"/>
    </row>
    <row r="292" spans="2:11" x14ac:dyDescent="0.3">
      <c r="B292" s="47">
        <v>1</v>
      </c>
      <c r="C292" s="48">
        <v>-7.0000000000000007E-2</v>
      </c>
      <c r="D292" s="49">
        <v>278</v>
      </c>
      <c r="E292" s="64" t="s">
        <v>260</v>
      </c>
      <c r="F292" s="62">
        <v>1</v>
      </c>
      <c r="G292" s="64">
        <v>123</v>
      </c>
      <c r="H292" s="65">
        <v>45532</v>
      </c>
      <c r="I292" s="64" t="s">
        <v>211</v>
      </c>
      <c r="J292" s="60">
        <v>0</v>
      </c>
      <c r="K292" s="93">
        <v>-1</v>
      </c>
    </row>
    <row r="293" spans="2:11" x14ac:dyDescent="0.3">
      <c r="B293" s="47"/>
      <c r="C293" s="48"/>
      <c r="D293" s="50"/>
      <c r="E293" s="59"/>
      <c r="F293" s="63"/>
      <c r="G293" s="59"/>
      <c r="H293" s="66"/>
      <c r="I293" s="59"/>
      <c r="J293" s="61"/>
      <c r="K293" s="94"/>
    </row>
    <row r="294" spans="2:11" x14ac:dyDescent="0.3">
      <c r="B294" s="47">
        <v>1</v>
      </c>
      <c r="C294" s="48">
        <v>-0.28000000000000003</v>
      </c>
      <c r="D294" s="49">
        <v>279</v>
      </c>
      <c r="E294" s="64" t="s">
        <v>260</v>
      </c>
      <c r="F294" s="62">
        <v>4</v>
      </c>
      <c r="G294" s="64">
        <v>18</v>
      </c>
      <c r="H294" s="65">
        <v>45532</v>
      </c>
      <c r="I294" s="64" t="s">
        <v>211</v>
      </c>
      <c r="J294" s="60">
        <v>0</v>
      </c>
      <c r="K294" s="93">
        <v>-4</v>
      </c>
    </row>
    <row r="295" spans="2:11" x14ac:dyDescent="0.3">
      <c r="B295" s="47"/>
      <c r="C295" s="48"/>
      <c r="D295" s="50"/>
      <c r="E295" s="59"/>
      <c r="F295" s="63"/>
      <c r="G295" s="59"/>
      <c r="H295" s="66"/>
      <c r="I295" s="59"/>
      <c r="J295" s="61"/>
      <c r="K295" s="94"/>
    </row>
    <row r="296" spans="2:11" x14ac:dyDescent="0.3">
      <c r="B296" s="47">
        <v>1</v>
      </c>
      <c r="C296" s="48">
        <v>-0.14000000000000001</v>
      </c>
      <c r="D296" s="49">
        <v>280</v>
      </c>
      <c r="E296" s="64" t="s">
        <v>260</v>
      </c>
      <c r="F296" s="62">
        <v>2</v>
      </c>
      <c r="G296" s="64">
        <v>26</v>
      </c>
      <c r="H296" s="65">
        <v>45532</v>
      </c>
      <c r="I296" s="64" t="s">
        <v>211</v>
      </c>
      <c r="J296" s="60">
        <v>0</v>
      </c>
      <c r="K296" s="93">
        <v>-2</v>
      </c>
    </row>
    <row r="297" spans="2:11" x14ac:dyDescent="0.3">
      <c r="B297" s="47"/>
      <c r="C297" s="48"/>
      <c r="D297" s="50"/>
      <c r="E297" s="59"/>
      <c r="F297" s="63"/>
      <c r="G297" s="59"/>
      <c r="H297" s="66"/>
      <c r="I297" s="59"/>
      <c r="J297" s="61"/>
      <c r="K297" s="94"/>
    </row>
    <row r="298" spans="2:11" x14ac:dyDescent="0.3">
      <c r="B298" s="47">
        <v>1</v>
      </c>
      <c r="C298" s="48">
        <v>-1</v>
      </c>
      <c r="D298" s="49">
        <v>281</v>
      </c>
      <c r="E298" s="64" t="s">
        <v>260</v>
      </c>
      <c r="F298" s="62">
        <v>14</v>
      </c>
      <c r="G298" s="64">
        <v>1.66</v>
      </c>
      <c r="H298" s="65">
        <v>45532</v>
      </c>
      <c r="I298" s="64" t="s">
        <v>354</v>
      </c>
      <c r="J298" s="60">
        <v>-14</v>
      </c>
      <c r="K298" s="93"/>
    </row>
    <row r="299" spans="2:11" x14ac:dyDescent="0.3">
      <c r="B299" s="47"/>
      <c r="C299" s="48"/>
      <c r="D299" s="50"/>
      <c r="E299" s="59"/>
      <c r="F299" s="63"/>
      <c r="G299" s="59"/>
      <c r="H299" s="66"/>
      <c r="I299" s="59"/>
      <c r="J299" s="61"/>
      <c r="K299" s="94"/>
    </row>
    <row r="300" spans="2:11" x14ac:dyDescent="0.3">
      <c r="B300" s="47">
        <v>1</v>
      </c>
      <c r="C300" s="48">
        <v>-0.28000000000000003</v>
      </c>
      <c r="D300" s="49">
        <v>282</v>
      </c>
      <c r="E300" s="64" t="s">
        <v>260</v>
      </c>
      <c r="F300" s="62">
        <v>4</v>
      </c>
      <c r="G300" s="64">
        <v>1.66</v>
      </c>
      <c r="H300" s="65">
        <v>45532</v>
      </c>
      <c r="I300" s="64" t="s">
        <v>355</v>
      </c>
      <c r="J300" s="60">
        <v>-4</v>
      </c>
      <c r="K300" s="93"/>
    </row>
    <row r="301" spans="2:11" x14ac:dyDescent="0.3">
      <c r="B301" s="47"/>
      <c r="C301" s="48"/>
      <c r="D301" s="50"/>
      <c r="E301" s="59"/>
      <c r="F301" s="63"/>
      <c r="G301" s="59"/>
      <c r="H301" s="66"/>
      <c r="I301" s="59"/>
      <c r="J301" s="61"/>
      <c r="K301" s="94"/>
    </row>
    <row r="302" spans="2:11" x14ac:dyDescent="0.3">
      <c r="B302" s="47">
        <v>1</v>
      </c>
      <c r="C302" s="48">
        <v>0.12</v>
      </c>
      <c r="D302" s="49">
        <v>283</v>
      </c>
      <c r="E302" s="2" t="s">
        <v>356</v>
      </c>
      <c r="F302" s="51">
        <v>7</v>
      </c>
      <c r="G302" s="43">
        <v>1.3</v>
      </c>
      <c r="H302" s="53">
        <v>45532</v>
      </c>
      <c r="I302" s="43" t="s">
        <v>358</v>
      </c>
      <c r="J302" s="45">
        <f t="shared" ref="J302" si="73">F302*(G302-1)</f>
        <v>2.1000000000000005</v>
      </c>
      <c r="K302" s="93"/>
    </row>
    <row r="303" spans="2:11" x14ac:dyDescent="0.3">
      <c r="B303" s="47"/>
      <c r="C303" s="48"/>
      <c r="D303" s="50"/>
      <c r="E303" s="2" t="s">
        <v>357</v>
      </c>
      <c r="F303" s="52"/>
      <c r="G303" s="44"/>
      <c r="H303" s="54"/>
      <c r="I303" s="44"/>
      <c r="J303" s="46"/>
      <c r="K303" s="94"/>
    </row>
    <row r="304" spans="2:11" x14ac:dyDescent="0.3">
      <c r="B304" s="47">
        <v>1</v>
      </c>
      <c r="C304" s="48">
        <v>-0.14000000000000001</v>
      </c>
      <c r="D304" s="49">
        <v>284</v>
      </c>
      <c r="E304" s="64" t="s">
        <v>260</v>
      </c>
      <c r="F304" s="62">
        <v>2</v>
      </c>
      <c r="G304" s="64">
        <v>26</v>
      </c>
      <c r="H304" s="65">
        <v>45532</v>
      </c>
      <c r="I304" s="64" t="s">
        <v>211</v>
      </c>
      <c r="J304" s="60">
        <v>0</v>
      </c>
      <c r="K304" s="93"/>
    </row>
    <row r="305" spans="2:11" x14ac:dyDescent="0.3">
      <c r="B305" s="47"/>
      <c r="C305" s="48"/>
      <c r="D305" s="50"/>
      <c r="E305" s="59"/>
      <c r="F305" s="63"/>
      <c r="G305" s="59"/>
      <c r="H305" s="66"/>
      <c r="I305" s="59"/>
      <c r="J305" s="61"/>
      <c r="K305" s="94"/>
    </row>
    <row r="306" spans="2:11" x14ac:dyDescent="0.3">
      <c r="B306" s="47">
        <v>1</v>
      </c>
      <c r="C306" s="48">
        <v>-1</v>
      </c>
      <c r="D306" s="49">
        <v>285</v>
      </c>
      <c r="E306" s="8" t="s">
        <v>5</v>
      </c>
      <c r="F306" s="62">
        <v>14</v>
      </c>
      <c r="G306" s="64">
        <v>1.9</v>
      </c>
      <c r="H306" s="65">
        <v>45532</v>
      </c>
      <c r="I306" s="64" t="s">
        <v>359</v>
      </c>
      <c r="J306" s="60">
        <v>-14</v>
      </c>
      <c r="K306" s="93"/>
    </row>
    <row r="307" spans="2:11" x14ac:dyDescent="0.3">
      <c r="B307" s="47"/>
      <c r="C307" s="48"/>
      <c r="D307" s="50"/>
      <c r="E307" s="8" t="s">
        <v>12</v>
      </c>
      <c r="F307" s="63"/>
      <c r="G307" s="59"/>
      <c r="H307" s="66"/>
      <c r="I307" s="59"/>
      <c r="J307" s="61"/>
      <c r="K307" s="94"/>
    </row>
    <row r="308" spans="2:11" x14ac:dyDescent="0.3">
      <c r="B308" s="47">
        <v>1</v>
      </c>
      <c r="C308" s="48">
        <f t="shared" si="71"/>
        <v>0.75</v>
      </c>
      <c r="D308" s="49">
        <v>286</v>
      </c>
      <c r="E308" s="2" t="s">
        <v>360</v>
      </c>
      <c r="F308" s="51">
        <v>14</v>
      </c>
      <c r="G308" s="43">
        <v>1.75</v>
      </c>
      <c r="H308" s="53">
        <v>45532</v>
      </c>
      <c r="I308" s="43" t="s">
        <v>39</v>
      </c>
      <c r="J308" s="45">
        <f t="shared" ref="J308" si="74">F308*(G308-1)</f>
        <v>10.5</v>
      </c>
      <c r="K308" s="93"/>
    </row>
    <row r="309" spans="2:11" x14ac:dyDescent="0.3">
      <c r="B309" s="47"/>
      <c r="C309" s="48"/>
      <c r="D309" s="50"/>
      <c r="E309" s="2" t="s">
        <v>361</v>
      </c>
      <c r="F309" s="52"/>
      <c r="G309" s="44"/>
      <c r="H309" s="54"/>
      <c r="I309" s="44"/>
      <c r="J309" s="46"/>
      <c r="K309" s="94"/>
    </row>
    <row r="310" spans="2:11" x14ac:dyDescent="0.3">
      <c r="B310" s="47">
        <v>1</v>
      </c>
      <c r="C310" s="48">
        <v>-0.28000000000000003</v>
      </c>
      <c r="D310" s="49">
        <v>287</v>
      </c>
      <c r="E310" s="8" t="s">
        <v>360</v>
      </c>
      <c r="F310" s="62">
        <v>4</v>
      </c>
      <c r="G310" s="64">
        <v>3.5</v>
      </c>
      <c r="H310" s="65">
        <v>45532</v>
      </c>
      <c r="I310" s="64" t="s">
        <v>32</v>
      </c>
      <c r="J310" s="60">
        <v>-4</v>
      </c>
      <c r="K310" s="93"/>
    </row>
    <row r="311" spans="2:11" x14ac:dyDescent="0.3">
      <c r="B311" s="47"/>
      <c r="C311" s="48"/>
      <c r="D311" s="50"/>
      <c r="E311" s="8" t="s">
        <v>361</v>
      </c>
      <c r="F311" s="63"/>
      <c r="G311" s="59"/>
      <c r="H311" s="66"/>
      <c r="I311" s="59"/>
      <c r="J311" s="61"/>
      <c r="K311" s="94"/>
    </row>
    <row r="312" spans="2:11" x14ac:dyDescent="0.3">
      <c r="B312" s="47">
        <v>1</v>
      </c>
      <c r="C312" s="48">
        <v>-1</v>
      </c>
      <c r="D312" s="49">
        <v>288</v>
      </c>
      <c r="E312" s="8" t="s">
        <v>5</v>
      </c>
      <c r="F312" s="62">
        <v>14</v>
      </c>
      <c r="G312" s="64">
        <v>1.66</v>
      </c>
      <c r="H312" s="65">
        <v>45532</v>
      </c>
      <c r="I312" s="58" t="s">
        <v>298</v>
      </c>
      <c r="J312" s="60">
        <v>-14</v>
      </c>
      <c r="K312" s="93"/>
    </row>
    <row r="313" spans="2:11" x14ac:dyDescent="0.3">
      <c r="B313" s="47"/>
      <c r="C313" s="48"/>
      <c r="D313" s="50"/>
      <c r="E313" s="8" t="s">
        <v>12</v>
      </c>
      <c r="F313" s="63"/>
      <c r="G313" s="59"/>
      <c r="H313" s="66"/>
      <c r="I313" s="59"/>
      <c r="J313" s="61"/>
      <c r="K313" s="94"/>
    </row>
    <row r="314" spans="2:11" x14ac:dyDescent="0.3">
      <c r="B314" s="47">
        <v>1</v>
      </c>
      <c r="C314" s="48">
        <f>G314-1</f>
        <v>0.32000000000000006</v>
      </c>
      <c r="D314" s="49">
        <v>289</v>
      </c>
      <c r="E314" s="2" t="s">
        <v>362</v>
      </c>
      <c r="F314" s="51">
        <v>14</v>
      </c>
      <c r="G314" s="43">
        <v>1.32</v>
      </c>
      <c r="H314" s="53">
        <v>45533</v>
      </c>
      <c r="I314" s="43" t="s">
        <v>253</v>
      </c>
      <c r="J314" s="45">
        <f t="shared" ref="J314" si="75">F314*(G314-1)</f>
        <v>4.4800000000000004</v>
      </c>
      <c r="K314" s="93"/>
    </row>
    <row r="315" spans="2:11" x14ac:dyDescent="0.3">
      <c r="B315" s="47"/>
      <c r="C315" s="48"/>
      <c r="D315" s="50"/>
      <c r="E315" s="2" t="s">
        <v>363</v>
      </c>
      <c r="F315" s="52"/>
      <c r="G315" s="44"/>
      <c r="H315" s="54"/>
      <c r="I315" s="44"/>
      <c r="J315" s="46"/>
      <c r="K315" s="94"/>
    </row>
    <row r="316" spans="2:11" x14ac:dyDescent="0.3">
      <c r="B316" s="47">
        <v>1</v>
      </c>
      <c r="C316" s="48">
        <f t="shared" ref="C316" si="76">G316-1</f>
        <v>0.625</v>
      </c>
      <c r="D316" s="49">
        <v>290</v>
      </c>
      <c r="E316" s="2" t="s">
        <v>364</v>
      </c>
      <c r="F316" s="51">
        <v>14</v>
      </c>
      <c r="G316" s="43">
        <v>1.625</v>
      </c>
      <c r="H316" s="53">
        <v>45533</v>
      </c>
      <c r="I316" s="55" t="s">
        <v>366</v>
      </c>
      <c r="J316" s="45">
        <f t="shared" ref="J316" si="77">F316*(G316-1)</f>
        <v>8.75</v>
      </c>
      <c r="K316" s="93"/>
    </row>
    <row r="317" spans="2:11" x14ac:dyDescent="0.3">
      <c r="B317" s="47"/>
      <c r="C317" s="48"/>
      <c r="D317" s="50"/>
      <c r="E317" s="2" t="s">
        <v>365</v>
      </c>
      <c r="F317" s="52"/>
      <c r="G317" s="44"/>
      <c r="H317" s="54"/>
      <c r="I317" s="56"/>
      <c r="J317" s="46"/>
      <c r="K317" s="94"/>
    </row>
    <row r="318" spans="2:11" x14ac:dyDescent="0.3">
      <c r="B318" s="47">
        <v>1</v>
      </c>
      <c r="C318" s="48">
        <f t="shared" ref="C318" si="78">G318-1</f>
        <v>0.65999999999999992</v>
      </c>
      <c r="D318" s="49">
        <v>291</v>
      </c>
      <c r="E318" s="2" t="s">
        <v>156</v>
      </c>
      <c r="F318" s="51">
        <v>7</v>
      </c>
      <c r="G318" s="43">
        <v>1.66</v>
      </c>
      <c r="H318" s="53">
        <v>45533</v>
      </c>
      <c r="I318" s="43" t="s">
        <v>39</v>
      </c>
      <c r="J318" s="45">
        <f t="shared" ref="J318" si="79">F318*(G318-1)</f>
        <v>4.6199999999999992</v>
      </c>
      <c r="K318" s="93"/>
    </row>
    <row r="319" spans="2:11" x14ac:dyDescent="0.3">
      <c r="B319" s="47"/>
      <c r="C319" s="48"/>
      <c r="D319" s="50"/>
      <c r="E319" s="2" t="s">
        <v>245</v>
      </c>
      <c r="F319" s="52"/>
      <c r="G319" s="44"/>
      <c r="H319" s="54"/>
      <c r="I319" s="44"/>
      <c r="J319" s="46"/>
      <c r="K319" s="94"/>
    </row>
    <row r="320" spans="2:11" x14ac:dyDescent="0.3">
      <c r="B320" s="47">
        <v>1</v>
      </c>
      <c r="C320" s="48">
        <v>-0.28499999999999998</v>
      </c>
      <c r="D320" s="49">
        <v>292</v>
      </c>
      <c r="E320" s="64" t="s">
        <v>260</v>
      </c>
      <c r="F320" s="62">
        <v>4</v>
      </c>
      <c r="G320" s="64">
        <v>13</v>
      </c>
      <c r="H320" s="65">
        <v>45532</v>
      </c>
      <c r="I320" s="64" t="s">
        <v>211</v>
      </c>
      <c r="J320" s="60">
        <v>-4</v>
      </c>
      <c r="K320" s="93"/>
    </row>
    <row r="321" spans="2:11" x14ac:dyDescent="0.3">
      <c r="B321" s="47"/>
      <c r="C321" s="48"/>
      <c r="D321" s="50"/>
      <c r="E321" s="59"/>
      <c r="F321" s="63"/>
      <c r="G321" s="59"/>
      <c r="H321" s="66"/>
      <c r="I321" s="59"/>
      <c r="J321" s="61"/>
      <c r="K321" s="94"/>
    </row>
    <row r="322" spans="2:11" x14ac:dyDescent="0.3">
      <c r="B322" s="47">
        <v>1</v>
      </c>
      <c r="C322" s="48">
        <v>-1</v>
      </c>
      <c r="D322" s="49">
        <v>293</v>
      </c>
      <c r="E322" s="8" t="s">
        <v>367</v>
      </c>
      <c r="F322" s="62">
        <v>14</v>
      </c>
      <c r="G322" s="64">
        <v>2.25</v>
      </c>
      <c r="H322" s="65">
        <v>45533</v>
      </c>
      <c r="I322" s="64" t="s">
        <v>123</v>
      </c>
      <c r="J322" s="60">
        <v>-14</v>
      </c>
      <c r="K322" s="93"/>
    </row>
    <row r="323" spans="2:11" x14ac:dyDescent="0.3">
      <c r="B323" s="47"/>
      <c r="C323" s="48"/>
      <c r="D323" s="50"/>
      <c r="E323" s="8" t="s">
        <v>368</v>
      </c>
      <c r="F323" s="63"/>
      <c r="G323" s="59"/>
      <c r="H323" s="66"/>
      <c r="I323" s="59"/>
      <c r="J323" s="61"/>
      <c r="K323" s="94"/>
    </row>
    <row r="324" spans="2:11" x14ac:dyDescent="0.3">
      <c r="B324" s="47">
        <v>1</v>
      </c>
      <c r="C324" s="48">
        <f t="shared" ref="C324" si="80">G324-1</f>
        <v>-0.33999999999999997</v>
      </c>
      <c r="D324" s="49">
        <v>294</v>
      </c>
      <c r="E324" s="13" t="s">
        <v>369</v>
      </c>
      <c r="F324" s="73">
        <v>14</v>
      </c>
      <c r="G324" s="75">
        <v>0.66</v>
      </c>
      <c r="H324" s="77">
        <v>45533</v>
      </c>
      <c r="I324" s="69" t="s">
        <v>268</v>
      </c>
      <c r="J324" s="71">
        <f t="shared" ref="J324" si="81">F324*(G324-1)</f>
        <v>-4.76</v>
      </c>
      <c r="K324" s="93"/>
    </row>
    <row r="325" spans="2:11" x14ac:dyDescent="0.3">
      <c r="B325" s="47"/>
      <c r="C325" s="48"/>
      <c r="D325" s="50"/>
      <c r="E325" s="13" t="s">
        <v>370</v>
      </c>
      <c r="F325" s="74"/>
      <c r="G325" s="76"/>
      <c r="H325" s="78"/>
      <c r="I325" s="70"/>
      <c r="J325" s="72"/>
      <c r="K325" s="94"/>
    </row>
    <row r="326" spans="2:11" x14ac:dyDescent="0.3">
      <c r="B326" s="47">
        <v>1</v>
      </c>
      <c r="C326" s="48">
        <f t="shared" ref="C326:C352" si="82">G326-1</f>
        <v>0.8</v>
      </c>
      <c r="D326" s="49">
        <v>295</v>
      </c>
      <c r="E326" s="2" t="s">
        <v>371</v>
      </c>
      <c r="F326" s="51">
        <v>14</v>
      </c>
      <c r="G326" s="43">
        <v>1.8</v>
      </c>
      <c r="H326" s="53">
        <v>45533</v>
      </c>
      <c r="I326" s="55" t="s">
        <v>373</v>
      </c>
      <c r="J326" s="45">
        <f t="shared" ref="J326" si="83">F326*(G326-1)</f>
        <v>11.200000000000001</v>
      </c>
      <c r="K326" s="93"/>
    </row>
    <row r="327" spans="2:11" x14ac:dyDescent="0.3">
      <c r="B327" s="47"/>
      <c r="C327" s="48"/>
      <c r="D327" s="50"/>
      <c r="E327" s="2" t="s">
        <v>372</v>
      </c>
      <c r="F327" s="52"/>
      <c r="G327" s="44"/>
      <c r="H327" s="54"/>
      <c r="I327" s="56"/>
      <c r="J327" s="46"/>
      <c r="K327" s="94"/>
    </row>
    <row r="328" spans="2:11" x14ac:dyDescent="0.3">
      <c r="B328" s="47">
        <v>1</v>
      </c>
      <c r="C328" s="48">
        <v>0.65</v>
      </c>
      <c r="D328" s="49">
        <v>296</v>
      </c>
      <c r="E328" s="2" t="s">
        <v>374</v>
      </c>
      <c r="F328" s="51">
        <v>7</v>
      </c>
      <c r="G328" s="43">
        <v>2.2999999999999998</v>
      </c>
      <c r="H328" s="53">
        <v>45534</v>
      </c>
      <c r="I328" s="43" t="s">
        <v>376</v>
      </c>
      <c r="J328" s="45">
        <f t="shared" ref="J328" si="84">F328*(G328-1)</f>
        <v>9.0999999999999979</v>
      </c>
      <c r="K328" s="93"/>
    </row>
    <row r="329" spans="2:11" x14ac:dyDescent="0.3">
      <c r="B329" s="47"/>
      <c r="C329" s="48"/>
      <c r="D329" s="50"/>
      <c r="E329" s="2" t="s">
        <v>375</v>
      </c>
      <c r="F329" s="52"/>
      <c r="G329" s="44"/>
      <c r="H329" s="54"/>
      <c r="I329" s="44"/>
      <c r="J329" s="46"/>
      <c r="K329" s="94"/>
    </row>
    <row r="330" spans="2:11" x14ac:dyDescent="0.3">
      <c r="B330" s="47">
        <v>1</v>
      </c>
      <c r="C330" s="48">
        <f t="shared" si="82"/>
        <v>0.64999999999999991</v>
      </c>
      <c r="D330" s="49">
        <v>297</v>
      </c>
      <c r="E330" s="2" t="s">
        <v>241</v>
      </c>
      <c r="F330" s="51">
        <v>14</v>
      </c>
      <c r="G330" s="43">
        <v>1.65</v>
      </c>
      <c r="H330" s="53">
        <v>45534</v>
      </c>
      <c r="I330" s="43" t="s">
        <v>378</v>
      </c>
      <c r="J330" s="45">
        <f t="shared" ref="J330" si="85">F330*(G330-1)</f>
        <v>9.0999999999999979</v>
      </c>
      <c r="K330" s="93"/>
    </row>
    <row r="331" spans="2:11" x14ac:dyDescent="0.3">
      <c r="B331" s="47"/>
      <c r="C331" s="48"/>
      <c r="D331" s="50"/>
      <c r="E331" s="2" t="s">
        <v>377</v>
      </c>
      <c r="F331" s="52"/>
      <c r="G331" s="44"/>
      <c r="H331" s="54"/>
      <c r="I331" s="44"/>
      <c r="J331" s="46"/>
      <c r="K331" s="94"/>
    </row>
    <row r="332" spans="2:11" x14ac:dyDescent="0.3">
      <c r="B332" s="47">
        <v>1</v>
      </c>
      <c r="C332" s="48">
        <v>-0.14199999999999999</v>
      </c>
      <c r="D332" s="49">
        <v>298</v>
      </c>
      <c r="E332" s="64" t="s">
        <v>260</v>
      </c>
      <c r="F332" s="62">
        <v>2</v>
      </c>
      <c r="G332" s="64">
        <v>18</v>
      </c>
      <c r="H332" s="65">
        <v>45534</v>
      </c>
      <c r="I332" s="64" t="s">
        <v>211</v>
      </c>
      <c r="J332" s="60">
        <v>-2</v>
      </c>
      <c r="K332" s="93"/>
    </row>
    <row r="333" spans="2:11" x14ac:dyDescent="0.3">
      <c r="B333" s="47"/>
      <c r="C333" s="48"/>
      <c r="D333" s="50"/>
      <c r="E333" s="59"/>
      <c r="F333" s="63"/>
      <c r="G333" s="59"/>
      <c r="H333" s="66"/>
      <c r="I333" s="59"/>
      <c r="J333" s="61"/>
      <c r="K333" s="94"/>
    </row>
    <row r="334" spans="2:11" x14ac:dyDescent="0.3">
      <c r="B334" s="47">
        <v>1</v>
      </c>
      <c r="C334" s="48">
        <v>0.61</v>
      </c>
      <c r="D334" s="49">
        <v>299</v>
      </c>
      <c r="E334" s="2" t="s">
        <v>379</v>
      </c>
      <c r="F334" s="51">
        <v>14</v>
      </c>
      <c r="G334" s="43">
        <v>1.61</v>
      </c>
      <c r="H334" s="53">
        <v>45534</v>
      </c>
      <c r="I334" s="43" t="s">
        <v>32</v>
      </c>
      <c r="J334" s="45">
        <f t="shared" ref="J334" si="86">F334*(G334-1)</f>
        <v>8.5400000000000009</v>
      </c>
      <c r="K334" s="93"/>
    </row>
    <row r="335" spans="2:11" x14ac:dyDescent="0.3">
      <c r="B335" s="47"/>
      <c r="C335" s="48"/>
      <c r="D335" s="50"/>
      <c r="E335" s="2" t="s">
        <v>380</v>
      </c>
      <c r="F335" s="52"/>
      <c r="G335" s="44"/>
      <c r="H335" s="54"/>
      <c r="I335" s="44"/>
      <c r="J335" s="46"/>
      <c r="K335" s="94"/>
    </row>
    <row r="336" spans="2:11" x14ac:dyDescent="0.3">
      <c r="B336" s="47">
        <v>1</v>
      </c>
      <c r="C336" s="48">
        <v>-0.5</v>
      </c>
      <c r="D336" s="49">
        <v>300</v>
      </c>
      <c r="E336" s="8" t="s">
        <v>381</v>
      </c>
      <c r="F336" s="62">
        <v>7</v>
      </c>
      <c r="G336" s="64">
        <v>1.875</v>
      </c>
      <c r="H336" s="65">
        <v>45534</v>
      </c>
      <c r="I336" s="64" t="s">
        <v>383</v>
      </c>
      <c r="J336" s="60">
        <v>-7</v>
      </c>
      <c r="K336" s="93"/>
    </row>
    <row r="337" spans="2:11" x14ac:dyDescent="0.3">
      <c r="B337" s="47"/>
      <c r="C337" s="48"/>
      <c r="D337" s="50"/>
      <c r="E337" s="8" t="s">
        <v>382</v>
      </c>
      <c r="F337" s="63"/>
      <c r="G337" s="59"/>
      <c r="H337" s="66"/>
      <c r="I337" s="59"/>
      <c r="J337" s="61"/>
      <c r="K337" s="94"/>
    </row>
    <row r="338" spans="2:11" x14ac:dyDescent="0.3">
      <c r="B338" s="47">
        <v>1</v>
      </c>
      <c r="C338" s="48">
        <v>-0.5</v>
      </c>
      <c r="D338" s="49">
        <v>301</v>
      </c>
      <c r="E338" s="8" t="s">
        <v>381</v>
      </c>
      <c r="F338" s="62">
        <v>7</v>
      </c>
      <c r="G338" s="64">
        <v>1.9750000000000001</v>
      </c>
      <c r="H338" s="65">
        <v>45534</v>
      </c>
      <c r="I338" s="64" t="s">
        <v>383</v>
      </c>
      <c r="J338" s="60">
        <v>-7</v>
      </c>
      <c r="K338" s="93"/>
    </row>
    <row r="339" spans="2:11" x14ac:dyDescent="0.3">
      <c r="B339" s="47"/>
      <c r="C339" s="48"/>
      <c r="D339" s="50"/>
      <c r="E339" s="8" t="s">
        <v>382</v>
      </c>
      <c r="F339" s="63"/>
      <c r="G339" s="59"/>
      <c r="H339" s="66"/>
      <c r="I339" s="59"/>
      <c r="J339" s="61"/>
      <c r="K339" s="94"/>
    </row>
    <row r="340" spans="2:11" x14ac:dyDescent="0.3">
      <c r="B340" s="47">
        <v>1</v>
      </c>
      <c r="C340" s="48">
        <v>-0.14199999999999999</v>
      </c>
      <c r="D340" s="49">
        <v>302</v>
      </c>
      <c r="E340" s="64" t="s">
        <v>260</v>
      </c>
      <c r="F340" s="62">
        <v>2</v>
      </c>
      <c r="G340" s="64">
        <v>18</v>
      </c>
      <c r="H340" s="65">
        <v>45534</v>
      </c>
      <c r="I340" s="64" t="s">
        <v>211</v>
      </c>
      <c r="J340" s="60">
        <v>-2</v>
      </c>
      <c r="K340" s="93"/>
    </row>
    <row r="341" spans="2:11" x14ac:dyDescent="0.3">
      <c r="B341" s="47"/>
      <c r="C341" s="48"/>
      <c r="D341" s="50"/>
      <c r="E341" s="59"/>
      <c r="F341" s="63"/>
      <c r="G341" s="59"/>
      <c r="H341" s="66"/>
      <c r="I341" s="59"/>
      <c r="J341" s="61"/>
      <c r="K341" s="94"/>
    </row>
    <row r="342" spans="2:11" x14ac:dyDescent="0.3">
      <c r="B342" s="47">
        <v>1</v>
      </c>
      <c r="C342" s="48">
        <v>-0.14199999999999999</v>
      </c>
      <c r="D342" s="49">
        <v>303</v>
      </c>
      <c r="E342" s="64" t="s">
        <v>260</v>
      </c>
      <c r="F342" s="62">
        <v>2</v>
      </c>
      <c r="G342" s="64">
        <v>17</v>
      </c>
      <c r="H342" s="65">
        <v>45534</v>
      </c>
      <c r="I342" s="64" t="s">
        <v>211</v>
      </c>
      <c r="J342" s="60">
        <v>-2</v>
      </c>
      <c r="K342" s="93"/>
    </row>
    <row r="343" spans="2:11" x14ac:dyDescent="0.3">
      <c r="B343" s="47"/>
      <c r="C343" s="48"/>
      <c r="D343" s="50"/>
      <c r="E343" s="59"/>
      <c r="F343" s="63"/>
      <c r="G343" s="59"/>
      <c r="H343" s="66"/>
      <c r="I343" s="59"/>
      <c r="J343" s="61"/>
      <c r="K343" s="94"/>
    </row>
    <row r="344" spans="2:11" x14ac:dyDescent="0.3">
      <c r="B344" s="47">
        <v>1</v>
      </c>
      <c r="C344" s="48">
        <v>-0.14199999999999999</v>
      </c>
      <c r="D344" s="49">
        <v>304</v>
      </c>
      <c r="E344" s="8" t="s">
        <v>384</v>
      </c>
      <c r="F344" s="62">
        <v>2</v>
      </c>
      <c r="G344" s="64">
        <v>11</v>
      </c>
      <c r="H344" s="65">
        <v>45534</v>
      </c>
      <c r="I344" s="64" t="s">
        <v>106</v>
      </c>
      <c r="J344" s="60">
        <v>-2</v>
      </c>
      <c r="K344" s="93"/>
    </row>
    <row r="345" spans="2:11" x14ac:dyDescent="0.3">
      <c r="B345" s="47"/>
      <c r="C345" s="48"/>
      <c r="D345" s="50"/>
      <c r="E345" s="8" t="s">
        <v>224</v>
      </c>
      <c r="F345" s="63"/>
      <c r="G345" s="59"/>
      <c r="H345" s="66"/>
      <c r="I345" s="59"/>
      <c r="J345" s="61"/>
      <c r="K345" s="94"/>
    </row>
    <row r="346" spans="2:11" x14ac:dyDescent="0.3">
      <c r="B346" s="47">
        <v>1</v>
      </c>
      <c r="C346" s="48">
        <f t="shared" si="82"/>
        <v>0.65999999999999992</v>
      </c>
      <c r="D346" s="49">
        <v>305</v>
      </c>
      <c r="E346" s="2" t="s">
        <v>385</v>
      </c>
      <c r="F346" s="51">
        <v>14</v>
      </c>
      <c r="G346" s="43">
        <v>1.66</v>
      </c>
      <c r="H346" s="53">
        <v>45534</v>
      </c>
      <c r="I346" s="43" t="s">
        <v>106</v>
      </c>
      <c r="J346" s="45">
        <f t="shared" ref="J346" si="87">F346*(G346-1)</f>
        <v>9.2399999999999984</v>
      </c>
      <c r="K346" s="93"/>
    </row>
    <row r="347" spans="2:11" x14ac:dyDescent="0.3">
      <c r="B347" s="47"/>
      <c r="C347" s="48"/>
      <c r="D347" s="50"/>
      <c r="E347" s="2" t="s">
        <v>386</v>
      </c>
      <c r="F347" s="52"/>
      <c r="G347" s="44"/>
      <c r="H347" s="54"/>
      <c r="I347" s="44"/>
      <c r="J347" s="46"/>
      <c r="K347" s="94"/>
    </row>
    <row r="348" spans="2:11" x14ac:dyDescent="0.3">
      <c r="B348" s="47">
        <v>1</v>
      </c>
      <c r="C348" s="48">
        <v>7.1400000000000005E-2</v>
      </c>
      <c r="D348" s="49">
        <v>306</v>
      </c>
      <c r="E348" s="64" t="s">
        <v>260</v>
      </c>
      <c r="F348" s="62">
        <v>1</v>
      </c>
      <c r="G348" s="64">
        <v>11</v>
      </c>
      <c r="H348" s="65">
        <v>45534</v>
      </c>
      <c r="I348" s="64" t="s">
        <v>211</v>
      </c>
      <c r="J348" s="60">
        <v>-1</v>
      </c>
      <c r="K348" s="93"/>
    </row>
    <row r="349" spans="2:11" x14ac:dyDescent="0.3">
      <c r="B349" s="47"/>
      <c r="C349" s="48"/>
      <c r="D349" s="50"/>
      <c r="E349" s="59"/>
      <c r="F349" s="63"/>
      <c r="G349" s="59"/>
      <c r="H349" s="66"/>
      <c r="I349" s="59"/>
      <c r="J349" s="61"/>
      <c r="K349" s="94"/>
    </row>
    <row r="350" spans="2:11" x14ac:dyDescent="0.3">
      <c r="B350" s="47">
        <v>1</v>
      </c>
      <c r="C350" s="48">
        <f t="shared" si="82"/>
        <v>0.67500000000000004</v>
      </c>
      <c r="D350" s="49">
        <v>307</v>
      </c>
      <c r="E350" s="2" t="s">
        <v>392</v>
      </c>
      <c r="F350" s="51">
        <v>14</v>
      </c>
      <c r="G350" s="43">
        <v>1.675</v>
      </c>
      <c r="H350" s="53">
        <v>45535</v>
      </c>
      <c r="I350" s="55" t="s">
        <v>268</v>
      </c>
      <c r="J350" s="45">
        <f t="shared" ref="J350" si="88">F350*(G350-1)</f>
        <v>9.4500000000000011</v>
      </c>
      <c r="K350" s="93"/>
    </row>
    <row r="351" spans="2:11" x14ac:dyDescent="0.3">
      <c r="B351" s="47"/>
      <c r="C351" s="48"/>
      <c r="D351" s="50"/>
      <c r="E351" s="2" t="s">
        <v>178</v>
      </c>
      <c r="F351" s="52"/>
      <c r="G351" s="44"/>
      <c r="H351" s="54"/>
      <c r="I351" s="56"/>
      <c r="J351" s="46"/>
      <c r="K351" s="94"/>
    </row>
    <row r="352" spans="2:11" x14ac:dyDescent="0.3">
      <c r="B352" s="47">
        <v>1</v>
      </c>
      <c r="C352" s="48">
        <f t="shared" si="82"/>
        <v>0.77499999999999991</v>
      </c>
      <c r="D352" s="49">
        <v>308</v>
      </c>
      <c r="E352" s="2" t="s">
        <v>389</v>
      </c>
      <c r="F352" s="51">
        <v>14</v>
      </c>
      <c r="G352" s="43">
        <v>1.7749999999999999</v>
      </c>
      <c r="H352" s="53">
        <v>45535</v>
      </c>
      <c r="I352" s="43" t="s">
        <v>391</v>
      </c>
      <c r="J352" s="45">
        <f t="shared" ref="J352" si="89">F352*(G352-1)</f>
        <v>10.849999999999998</v>
      </c>
      <c r="K352" s="93"/>
    </row>
    <row r="353" spans="2:11" x14ac:dyDescent="0.3">
      <c r="B353" s="47"/>
      <c r="C353" s="48"/>
      <c r="D353" s="50"/>
      <c r="E353" s="2" t="s">
        <v>390</v>
      </c>
      <c r="F353" s="52"/>
      <c r="G353" s="44"/>
      <c r="H353" s="54"/>
      <c r="I353" s="44"/>
      <c r="J353" s="46"/>
      <c r="K353" s="94"/>
    </row>
    <row r="354" spans="2:11" x14ac:dyDescent="0.3">
      <c r="B354" s="47">
        <v>1</v>
      </c>
      <c r="C354" s="48">
        <v>-0.5</v>
      </c>
      <c r="D354" s="49">
        <v>309</v>
      </c>
      <c r="E354" s="8" t="s">
        <v>387</v>
      </c>
      <c r="F354" s="62">
        <v>7</v>
      </c>
      <c r="G354" s="64">
        <v>1.65</v>
      </c>
      <c r="H354" s="65">
        <v>45535</v>
      </c>
      <c r="I354" s="67" t="s">
        <v>137</v>
      </c>
      <c r="J354" s="60">
        <v>-7</v>
      </c>
      <c r="K354" s="93"/>
    </row>
    <row r="355" spans="2:11" x14ac:dyDescent="0.3">
      <c r="B355" s="47"/>
      <c r="C355" s="48"/>
      <c r="D355" s="50"/>
      <c r="E355" s="8" t="s">
        <v>388</v>
      </c>
      <c r="F355" s="63"/>
      <c r="G355" s="59"/>
      <c r="H355" s="66"/>
      <c r="I355" s="68"/>
      <c r="J355" s="61"/>
      <c r="K355" s="94"/>
    </row>
  </sheetData>
  <mergeCells count="1618">
    <mergeCell ref="I2:I3"/>
    <mergeCell ref="J2:J3"/>
    <mergeCell ref="K2:K3"/>
    <mergeCell ref="B4:B5"/>
    <mergeCell ref="C4:C5"/>
    <mergeCell ref="D4:D5"/>
    <mergeCell ref="F4:F5"/>
    <mergeCell ref="G4:G5"/>
    <mergeCell ref="H4:H5"/>
    <mergeCell ref="I4:I5"/>
    <mergeCell ref="B2:B3"/>
    <mergeCell ref="C2:C3"/>
    <mergeCell ref="D2:D3"/>
    <mergeCell ref="F2:F3"/>
    <mergeCell ref="G2:G3"/>
    <mergeCell ref="H2:H3"/>
    <mergeCell ref="L1:M1"/>
    <mergeCell ref="K6:K7"/>
    <mergeCell ref="B8:B9"/>
    <mergeCell ref="C8:C9"/>
    <mergeCell ref="D8:D9"/>
    <mergeCell ref="F8:F9"/>
    <mergeCell ref="G8:G9"/>
    <mergeCell ref="H8:H9"/>
    <mergeCell ref="I8:I9"/>
    <mergeCell ref="J8:J9"/>
    <mergeCell ref="K8:K9"/>
    <mergeCell ref="J4:J5"/>
    <mergeCell ref="K4:K5"/>
    <mergeCell ref="B6:B7"/>
    <mergeCell ref="C6:C7"/>
    <mergeCell ref="D6:D7"/>
    <mergeCell ref="F6:F7"/>
    <mergeCell ref="G6:G7"/>
    <mergeCell ref="H6:H7"/>
    <mergeCell ref="I6:I7"/>
    <mergeCell ref="J6:J7"/>
    <mergeCell ref="J12:J13"/>
    <mergeCell ref="K12:K13"/>
    <mergeCell ref="B14:B15"/>
    <mergeCell ref="C14:C15"/>
    <mergeCell ref="D14:D15"/>
    <mergeCell ref="F14:F15"/>
    <mergeCell ref="G14:G15"/>
    <mergeCell ref="H14:H15"/>
    <mergeCell ref="I14:I15"/>
    <mergeCell ref="J14:J15"/>
    <mergeCell ref="I10:I11"/>
    <mergeCell ref="J10:J11"/>
    <mergeCell ref="K10:K11"/>
    <mergeCell ref="B12:B13"/>
    <mergeCell ref="C12:C13"/>
    <mergeCell ref="D12:D13"/>
    <mergeCell ref="F12:F13"/>
    <mergeCell ref="G12:G13"/>
    <mergeCell ref="H12:H13"/>
    <mergeCell ref="I12:I13"/>
    <mergeCell ref="B10:B11"/>
    <mergeCell ref="C10:C11"/>
    <mergeCell ref="D10:D11"/>
    <mergeCell ref="F10:F11"/>
    <mergeCell ref="G10:G11"/>
    <mergeCell ref="H10:H11"/>
    <mergeCell ref="I18:I19"/>
    <mergeCell ref="J18:J19"/>
    <mergeCell ref="K18:K19"/>
    <mergeCell ref="B20:B21"/>
    <mergeCell ref="C20:C21"/>
    <mergeCell ref="D20:D21"/>
    <mergeCell ref="F20:F21"/>
    <mergeCell ref="G20:G21"/>
    <mergeCell ref="H20:H21"/>
    <mergeCell ref="I20:I21"/>
    <mergeCell ref="B18:B19"/>
    <mergeCell ref="C18:C19"/>
    <mergeCell ref="D18:D19"/>
    <mergeCell ref="F18:F19"/>
    <mergeCell ref="G18:G19"/>
    <mergeCell ref="H18:H19"/>
    <mergeCell ref="K14:K15"/>
    <mergeCell ref="B16:B17"/>
    <mergeCell ref="C16:C17"/>
    <mergeCell ref="D16:D17"/>
    <mergeCell ref="F16:F17"/>
    <mergeCell ref="G16:G17"/>
    <mergeCell ref="H16:H17"/>
    <mergeCell ref="I16:I17"/>
    <mergeCell ref="J16:J17"/>
    <mergeCell ref="K16:K17"/>
    <mergeCell ref="K22:K23"/>
    <mergeCell ref="B24:B25"/>
    <mergeCell ref="C24:C25"/>
    <mergeCell ref="D24:D25"/>
    <mergeCell ref="F24:F25"/>
    <mergeCell ref="G24:G25"/>
    <mergeCell ref="H24:H25"/>
    <mergeCell ref="I24:I25"/>
    <mergeCell ref="J24:J25"/>
    <mergeCell ref="K24:K25"/>
    <mergeCell ref="J20:J21"/>
    <mergeCell ref="K20:K21"/>
    <mergeCell ref="B22:B23"/>
    <mergeCell ref="C22:C23"/>
    <mergeCell ref="D22:D23"/>
    <mergeCell ref="F22:F23"/>
    <mergeCell ref="G22:G23"/>
    <mergeCell ref="H22:H23"/>
    <mergeCell ref="I22:I23"/>
    <mergeCell ref="J22:J23"/>
    <mergeCell ref="J28:J29"/>
    <mergeCell ref="K28:K29"/>
    <mergeCell ref="B30:B31"/>
    <mergeCell ref="C30:C31"/>
    <mergeCell ref="D30:D31"/>
    <mergeCell ref="F30:F31"/>
    <mergeCell ref="G30:G31"/>
    <mergeCell ref="H30:H31"/>
    <mergeCell ref="I30:I31"/>
    <mergeCell ref="J30:J31"/>
    <mergeCell ref="I26:I27"/>
    <mergeCell ref="J26:J27"/>
    <mergeCell ref="K26:K27"/>
    <mergeCell ref="B28:B29"/>
    <mergeCell ref="C28:C29"/>
    <mergeCell ref="D28:D29"/>
    <mergeCell ref="F28:F29"/>
    <mergeCell ref="G28:G29"/>
    <mergeCell ref="H28:H29"/>
    <mergeCell ref="I28:I29"/>
    <mergeCell ref="B26:B27"/>
    <mergeCell ref="C26:C27"/>
    <mergeCell ref="D26:D27"/>
    <mergeCell ref="F26:F27"/>
    <mergeCell ref="G26:G27"/>
    <mergeCell ref="H26:H27"/>
    <mergeCell ref="I34:I35"/>
    <mergeCell ref="J34:J35"/>
    <mergeCell ref="K34:K35"/>
    <mergeCell ref="B36:B37"/>
    <mergeCell ref="C36:C37"/>
    <mergeCell ref="D36:D37"/>
    <mergeCell ref="F36:F37"/>
    <mergeCell ref="G36:G37"/>
    <mergeCell ref="H36:H37"/>
    <mergeCell ref="I36:I37"/>
    <mergeCell ref="B34:B35"/>
    <mergeCell ref="C34:C35"/>
    <mergeCell ref="D34:D35"/>
    <mergeCell ref="F34:F35"/>
    <mergeCell ref="G34:G35"/>
    <mergeCell ref="H34:H35"/>
    <mergeCell ref="K30:K31"/>
    <mergeCell ref="B32:B33"/>
    <mergeCell ref="C32:C33"/>
    <mergeCell ref="D32:D33"/>
    <mergeCell ref="F32:F33"/>
    <mergeCell ref="G32:G33"/>
    <mergeCell ref="H32:H33"/>
    <mergeCell ref="I32:I33"/>
    <mergeCell ref="J32:J33"/>
    <mergeCell ref="K32:K33"/>
    <mergeCell ref="K38:K39"/>
    <mergeCell ref="B40:B41"/>
    <mergeCell ref="C40:C41"/>
    <mergeCell ref="D40:D41"/>
    <mergeCell ref="F40:F41"/>
    <mergeCell ref="G40:G41"/>
    <mergeCell ref="H40:H41"/>
    <mergeCell ref="I40:I41"/>
    <mergeCell ref="J40:J41"/>
    <mergeCell ref="K40:K41"/>
    <mergeCell ref="J36:J37"/>
    <mergeCell ref="K36:K37"/>
    <mergeCell ref="B38:B39"/>
    <mergeCell ref="C38:C39"/>
    <mergeCell ref="D38:D39"/>
    <mergeCell ref="F38:F39"/>
    <mergeCell ref="G38:G39"/>
    <mergeCell ref="H38:H39"/>
    <mergeCell ref="I38:I39"/>
    <mergeCell ref="J38:J39"/>
    <mergeCell ref="J44:J45"/>
    <mergeCell ref="K44:K45"/>
    <mergeCell ref="B46:B47"/>
    <mergeCell ref="C46:C47"/>
    <mergeCell ref="D46:D47"/>
    <mergeCell ref="F46:F47"/>
    <mergeCell ref="G46:G47"/>
    <mergeCell ref="H46:H47"/>
    <mergeCell ref="I46:I47"/>
    <mergeCell ref="J46:J47"/>
    <mergeCell ref="I42:I43"/>
    <mergeCell ref="J42:J43"/>
    <mergeCell ref="K42:K43"/>
    <mergeCell ref="B44:B45"/>
    <mergeCell ref="C44:C45"/>
    <mergeCell ref="D44:D45"/>
    <mergeCell ref="F44:F45"/>
    <mergeCell ref="G44:G45"/>
    <mergeCell ref="H44:H45"/>
    <mergeCell ref="I44:I45"/>
    <mergeCell ref="B42:B43"/>
    <mergeCell ref="C42:C43"/>
    <mergeCell ref="D42:D43"/>
    <mergeCell ref="F42:F43"/>
    <mergeCell ref="G42:G43"/>
    <mergeCell ref="H42:H43"/>
    <mergeCell ref="J50:J51"/>
    <mergeCell ref="K50:K51"/>
    <mergeCell ref="B52:B53"/>
    <mergeCell ref="C52:C53"/>
    <mergeCell ref="D52:D53"/>
    <mergeCell ref="F52:F53"/>
    <mergeCell ref="G52:G53"/>
    <mergeCell ref="H52:H53"/>
    <mergeCell ref="I52:I53"/>
    <mergeCell ref="B50:B51"/>
    <mergeCell ref="C50:C51"/>
    <mergeCell ref="D50:D51"/>
    <mergeCell ref="F50:F51"/>
    <mergeCell ref="G50:G51"/>
    <mergeCell ref="H50:H51"/>
    <mergeCell ref="K46:K47"/>
    <mergeCell ref="B48:B49"/>
    <mergeCell ref="C48:C49"/>
    <mergeCell ref="D48:D49"/>
    <mergeCell ref="F48:F49"/>
    <mergeCell ref="G48:G49"/>
    <mergeCell ref="H48:H49"/>
    <mergeCell ref="I48:I49"/>
    <mergeCell ref="J48:J49"/>
    <mergeCell ref="K48:K49"/>
    <mergeCell ref="K54:K55"/>
    <mergeCell ref="B56:B57"/>
    <mergeCell ref="C56:C57"/>
    <mergeCell ref="D56:D57"/>
    <mergeCell ref="F56:F57"/>
    <mergeCell ref="G56:G57"/>
    <mergeCell ref="H56:H57"/>
    <mergeCell ref="I56:I57"/>
    <mergeCell ref="J56:J57"/>
    <mergeCell ref="K56:K57"/>
    <mergeCell ref="J52:J53"/>
    <mergeCell ref="K52:K53"/>
    <mergeCell ref="B54:B55"/>
    <mergeCell ref="C54:C55"/>
    <mergeCell ref="D54:D55"/>
    <mergeCell ref="F54:F55"/>
    <mergeCell ref="G54:G55"/>
    <mergeCell ref="H54:H55"/>
    <mergeCell ref="I54:I55"/>
    <mergeCell ref="J54:J55"/>
    <mergeCell ref="J60:J61"/>
    <mergeCell ref="K60:K61"/>
    <mergeCell ref="B62:B63"/>
    <mergeCell ref="C62:C63"/>
    <mergeCell ref="D62:D63"/>
    <mergeCell ref="F62:F63"/>
    <mergeCell ref="G62:G63"/>
    <mergeCell ref="H62:H63"/>
    <mergeCell ref="I62:I63"/>
    <mergeCell ref="J62:J63"/>
    <mergeCell ref="I58:I59"/>
    <mergeCell ref="J58:J59"/>
    <mergeCell ref="K58:K59"/>
    <mergeCell ref="B60:B61"/>
    <mergeCell ref="C60:C61"/>
    <mergeCell ref="D60:D61"/>
    <mergeCell ref="F60:F61"/>
    <mergeCell ref="G60:G61"/>
    <mergeCell ref="H60:H61"/>
    <mergeCell ref="I60:I61"/>
    <mergeCell ref="B58:B59"/>
    <mergeCell ref="C58:C59"/>
    <mergeCell ref="D58:D59"/>
    <mergeCell ref="F58:F59"/>
    <mergeCell ref="G58:G59"/>
    <mergeCell ref="H58:H59"/>
    <mergeCell ref="I66:I67"/>
    <mergeCell ref="J66:J67"/>
    <mergeCell ref="K66:K67"/>
    <mergeCell ref="B68:B69"/>
    <mergeCell ref="C68:C69"/>
    <mergeCell ref="D68:D69"/>
    <mergeCell ref="F68:F69"/>
    <mergeCell ref="G68:G69"/>
    <mergeCell ref="H68:H69"/>
    <mergeCell ref="I68:I69"/>
    <mergeCell ref="B66:B67"/>
    <mergeCell ref="C66:C67"/>
    <mergeCell ref="D66:D67"/>
    <mergeCell ref="F66:F67"/>
    <mergeCell ref="G66:G67"/>
    <mergeCell ref="H66:H67"/>
    <mergeCell ref="K62:K63"/>
    <mergeCell ref="B64:B65"/>
    <mergeCell ref="C64:C65"/>
    <mergeCell ref="D64:D65"/>
    <mergeCell ref="F64:F65"/>
    <mergeCell ref="G64:G65"/>
    <mergeCell ref="H64:H65"/>
    <mergeCell ref="I64:I65"/>
    <mergeCell ref="J64:J65"/>
    <mergeCell ref="K64:K65"/>
    <mergeCell ref="K70:K71"/>
    <mergeCell ref="B72:B73"/>
    <mergeCell ref="C72:C73"/>
    <mergeCell ref="D72:D73"/>
    <mergeCell ref="F72:F73"/>
    <mergeCell ref="G72:G73"/>
    <mergeCell ref="H72:H73"/>
    <mergeCell ref="I72:I73"/>
    <mergeCell ref="J72:J73"/>
    <mergeCell ref="K72:K73"/>
    <mergeCell ref="J68:J69"/>
    <mergeCell ref="K68:K69"/>
    <mergeCell ref="B70:B71"/>
    <mergeCell ref="C70:C71"/>
    <mergeCell ref="D70:D71"/>
    <mergeCell ref="F70:F71"/>
    <mergeCell ref="G70:G71"/>
    <mergeCell ref="H70:H71"/>
    <mergeCell ref="I70:I71"/>
    <mergeCell ref="J70:J71"/>
    <mergeCell ref="J76:J77"/>
    <mergeCell ref="K76:K77"/>
    <mergeCell ref="B78:B79"/>
    <mergeCell ref="C78:C79"/>
    <mergeCell ref="D78:D79"/>
    <mergeCell ref="F78:F79"/>
    <mergeCell ref="G78:G79"/>
    <mergeCell ref="H78:H79"/>
    <mergeCell ref="I78:I79"/>
    <mergeCell ref="J78:J79"/>
    <mergeCell ref="I74:I75"/>
    <mergeCell ref="J74:J75"/>
    <mergeCell ref="K74:K75"/>
    <mergeCell ref="B76:B77"/>
    <mergeCell ref="C76:C77"/>
    <mergeCell ref="D76:D77"/>
    <mergeCell ref="F76:F77"/>
    <mergeCell ref="G76:G77"/>
    <mergeCell ref="H76:H77"/>
    <mergeCell ref="I76:I77"/>
    <mergeCell ref="B74:B75"/>
    <mergeCell ref="C74:C75"/>
    <mergeCell ref="D74:D75"/>
    <mergeCell ref="F74:F75"/>
    <mergeCell ref="G74:G75"/>
    <mergeCell ref="H74:H75"/>
    <mergeCell ref="I82:I83"/>
    <mergeCell ref="J82:J83"/>
    <mergeCell ref="K82:K83"/>
    <mergeCell ref="B84:B85"/>
    <mergeCell ref="C84:C85"/>
    <mergeCell ref="D84:D85"/>
    <mergeCell ref="F84:F85"/>
    <mergeCell ref="G84:G85"/>
    <mergeCell ref="H84:H85"/>
    <mergeCell ref="I84:I85"/>
    <mergeCell ref="B82:B83"/>
    <mergeCell ref="C82:C83"/>
    <mergeCell ref="D82:D83"/>
    <mergeCell ref="F82:F83"/>
    <mergeCell ref="G82:G83"/>
    <mergeCell ref="H82:H83"/>
    <mergeCell ref="K78:K79"/>
    <mergeCell ref="B80:B81"/>
    <mergeCell ref="C80:C81"/>
    <mergeCell ref="D80:D81"/>
    <mergeCell ref="F80:F81"/>
    <mergeCell ref="G80:G81"/>
    <mergeCell ref="H80:H81"/>
    <mergeCell ref="I80:I81"/>
    <mergeCell ref="J80:J81"/>
    <mergeCell ref="K80:K81"/>
    <mergeCell ref="J86:J87"/>
    <mergeCell ref="K86:K87"/>
    <mergeCell ref="B88:B89"/>
    <mergeCell ref="C88:C89"/>
    <mergeCell ref="D88:D89"/>
    <mergeCell ref="F88:F89"/>
    <mergeCell ref="G88:G89"/>
    <mergeCell ref="H88:H89"/>
    <mergeCell ref="I88:I89"/>
    <mergeCell ref="J88:J89"/>
    <mergeCell ref="J84:J85"/>
    <mergeCell ref="K84:K85"/>
    <mergeCell ref="B86:B87"/>
    <mergeCell ref="C86:C87"/>
    <mergeCell ref="D86:D87"/>
    <mergeCell ref="E86:E87"/>
    <mergeCell ref="F86:F87"/>
    <mergeCell ref="G86:G87"/>
    <mergeCell ref="H86:H87"/>
    <mergeCell ref="I86:I87"/>
    <mergeCell ref="I92:I93"/>
    <mergeCell ref="J92:J93"/>
    <mergeCell ref="K92:K93"/>
    <mergeCell ref="B94:B95"/>
    <mergeCell ref="C94:C95"/>
    <mergeCell ref="D94:D95"/>
    <mergeCell ref="F94:F95"/>
    <mergeCell ref="G94:G95"/>
    <mergeCell ref="H94:H95"/>
    <mergeCell ref="I94:I95"/>
    <mergeCell ref="B92:B93"/>
    <mergeCell ref="C92:C93"/>
    <mergeCell ref="D92:D93"/>
    <mergeCell ref="F92:F93"/>
    <mergeCell ref="G92:G93"/>
    <mergeCell ref="H92:H93"/>
    <mergeCell ref="K88:K89"/>
    <mergeCell ref="B90:B91"/>
    <mergeCell ref="C90:C91"/>
    <mergeCell ref="D90:D91"/>
    <mergeCell ref="F90:F91"/>
    <mergeCell ref="G90:G91"/>
    <mergeCell ref="H90:H91"/>
    <mergeCell ref="I90:I91"/>
    <mergeCell ref="J90:J91"/>
    <mergeCell ref="K90:K91"/>
    <mergeCell ref="K96:K97"/>
    <mergeCell ref="B98:B99"/>
    <mergeCell ref="C98:C99"/>
    <mergeCell ref="D98:D99"/>
    <mergeCell ref="F98:F99"/>
    <mergeCell ref="G98:G99"/>
    <mergeCell ref="H98:H99"/>
    <mergeCell ref="I98:I99"/>
    <mergeCell ref="J98:J99"/>
    <mergeCell ref="K98:K99"/>
    <mergeCell ref="J94:J95"/>
    <mergeCell ref="K94:K95"/>
    <mergeCell ref="B96:B97"/>
    <mergeCell ref="C96:C97"/>
    <mergeCell ref="D96:D97"/>
    <mergeCell ref="F96:F97"/>
    <mergeCell ref="G96:G97"/>
    <mergeCell ref="H96:H97"/>
    <mergeCell ref="I96:I97"/>
    <mergeCell ref="J96:J97"/>
    <mergeCell ref="J102:J103"/>
    <mergeCell ref="K102:K103"/>
    <mergeCell ref="B104:B105"/>
    <mergeCell ref="C104:C105"/>
    <mergeCell ref="D104:D105"/>
    <mergeCell ref="F104:F105"/>
    <mergeCell ref="G104:G105"/>
    <mergeCell ref="H104:H105"/>
    <mergeCell ref="I104:I105"/>
    <mergeCell ref="J104:J105"/>
    <mergeCell ref="I100:I101"/>
    <mergeCell ref="J100:J101"/>
    <mergeCell ref="K100:K101"/>
    <mergeCell ref="B102:B103"/>
    <mergeCell ref="C102:C103"/>
    <mergeCell ref="D102:D103"/>
    <mergeCell ref="F102:F103"/>
    <mergeCell ref="G102:G103"/>
    <mergeCell ref="H102:H103"/>
    <mergeCell ref="I102:I103"/>
    <mergeCell ref="B100:B101"/>
    <mergeCell ref="C100:C101"/>
    <mergeCell ref="D100:D101"/>
    <mergeCell ref="F100:F101"/>
    <mergeCell ref="G100:G101"/>
    <mergeCell ref="H100:H101"/>
    <mergeCell ref="I108:I109"/>
    <mergeCell ref="J108:J109"/>
    <mergeCell ref="K108:K109"/>
    <mergeCell ref="B110:B111"/>
    <mergeCell ref="C110:C111"/>
    <mergeCell ref="D110:D111"/>
    <mergeCell ref="F110:F111"/>
    <mergeCell ref="G110:G111"/>
    <mergeCell ref="H110:H111"/>
    <mergeCell ref="I110:I111"/>
    <mergeCell ref="B108:B109"/>
    <mergeCell ref="C108:C109"/>
    <mergeCell ref="D108:D109"/>
    <mergeCell ref="F108:F109"/>
    <mergeCell ref="G108:G109"/>
    <mergeCell ref="H108:H109"/>
    <mergeCell ref="K104:K105"/>
    <mergeCell ref="B106:B107"/>
    <mergeCell ref="C106:C107"/>
    <mergeCell ref="D106:D107"/>
    <mergeCell ref="F106:F107"/>
    <mergeCell ref="G106:G107"/>
    <mergeCell ref="H106:H107"/>
    <mergeCell ref="I106:I107"/>
    <mergeCell ref="J106:J107"/>
    <mergeCell ref="K106:K107"/>
    <mergeCell ref="K112:K113"/>
    <mergeCell ref="B114:B115"/>
    <mergeCell ref="C114:C115"/>
    <mergeCell ref="D114:D115"/>
    <mergeCell ref="E114:E115"/>
    <mergeCell ref="F114:F115"/>
    <mergeCell ref="G114:G115"/>
    <mergeCell ref="H114:H115"/>
    <mergeCell ref="I114:I115"/>
    <mergeCell ref="J114:J115"/>
    <mergeCell ref="J110:J111"/>
    <mergeCell ref="K110:K111"/>
    <mergeCell ref="B112:B113"/>
    <mergeCell ref="C112:C113"/>
    <mergeCell ref="D112:D113"/>
    <mergeCell ref="F112:F113"/>
    <mergeCell ref="G112:G113"/>
    <mergeCell ref="H112:H113"/>
    <mergeCell ref="I112:I113"/>
    <mergeCell ref="J112:J113"/>
    <mergeCell ref="K116:K117"/>
    <mergeCell ref="B118:B119"/>
    <mergeCell ref="C118:C119"/>
    <mergeCell ref="D118:D119"/>
    <mergeCell ref="F118:F119"/>
    <mergeCell ref="G118:G119"/>
    <mergeCell ref="H118:H119"/>
    <mergeCell ref="I118:I119"/>
    <mergeCell ref="J118:J119"/>
    <mergeCell ref="K118:K119"/>
    <mergeCell ref="K114:K115"/>
    <mergeCell ref="B116:B117"/>
    <mergeCell ref="C116:C117"/>
    <mergeCell ref="D116:D117"/>
    <mergeCell ref="E116:E117"/>
    <mergeCell ref="F116:F117"/>
    <mergeCell ref="G116:G117"/>
    <mergeCell ref="H116:H117"/>
    <mergeCell ref="I116:I117"/>
    <mergeCell ref="J116:J117"/>
    <mergeCell ref="K122:K123"/>
    <mergeCell ref="B124:B125"/>
    <mergeCell ref="C124:C125"/>
    <mergeCell ref="D124:D125"/>
    <mergeCell ref="F124:F125"/>
    <mergeCell ref="G124:G125"/>
    <mergeCell ref="H124:H125"/>
    <mergeCell ref="I124:I125"/>
    <mergeCell ref="J124:J125"/>
    <mergeCell ref="K124:K125"/>
    <mergeCell ref="J120:J121"/>
    <mergeCell ref="K120:K121"/>
    <mergeCell ref="B122:B123"/>
    <mergeCell ref="C122:C123"/>
    <mergeCell ref="D122:D123"/>
    <mergeCell ref="F122:F123"/>
    <mergeCell ref="G122:G123"/>
    <mergeCell ref="H122:H123"/>
    <mergeCell ref="I122:I123"/>
    <mergeCell ref="J122:J123"/>
    <mergeCell ref="B120:B121"/>
    <mergeCell ref="C120:C121"/>
    <mergeCell ref="D120:D121"/>
    <mergeCell ref="F120:F121"/>
    <mergeCell ref="G120:G121"/>
    <mergeCell ref="H120:H121"/>
    <mergeCell ref="J128:J129"/>
    <mergeCell ref="K128:K129"/>
    <mergeCell ref="B130:B131"/>
    <mergeCell ref="C130:C131"/>
    <mergeCell ref="D130:D131"/>
    <mergeCell ref="F130:F131"/>
    <mergeCell ref="G130:G131"/>
    <mergeCell ref="H130:H131"/>
    <mergeCell ref="I130:I131"/>
    <mergeCell ref="J130:J131"/>
    <mergeCell ref="I126:I127"/>
    <mergeCell ref="J126:J127"/>
    <mergeCell ref="K126:K127"/>
    <mergeCell ref="B128:B129"/>
    <mergeCell ref="C128:C129"/>
    <mergeCell ref="D128:D129"/>
    <mergeCell ref="F128:F129"/>
    <mergeCell ref="G128:G129"/>
    <mergeCell ref="H128:H129"/>
    <mergeCell ref="I128:I129"/>
    <mergeCell ref="B126:B127"/>
    <mergeCell ref="C126:C127"/>
    <mergeCell ref="D126:D127"/>
    <mergeCell ref="F126:F127"/>
    <mergeCell ref="G126:G127"/>
    <mergeCell ref="H126:H127"/>
    <mergeCell ref="I134:I135"/>
    <mergeCell ref="J134:J135"/>
    <mergeCell ref="K134:K135"/>
    <mergeCell ref="B136:B137"/>
    <mergeCell ref="C136:C137"/>
    <mergeCell ref="D136:D137"/>
    <mergeCell ref="F136:F137"/>
    <mergeCell ref="G136:G137"/>
    <mergeCell ref="H136:H137"/>
    <mergeCell ref="J136:J137"/>
    <mergeCell ref="B134:B135"/>
    <mergeCell ref="C134:C135"/>
    <mergeCell ref="D134:D135"/>
    <mergeCell ref="F134:F135"/>
    <mergeCell ref="G134:G135"/>
    <mergeCell ref="H134:H135"/>
    <mergeCell ref="K130:K131"/>
    <mergeCell ref="B132:B133"/>
    <mergeCell ref="C132:C133"/>
    <mergeCell ref="D132:D133"/>
    <mergeCell ref="F132:F133"/>
    <mergeCell ref="G132:G133"/>
    <mergeCell ref="H132:H133"/>
    <mergeCell ref="I132:I133"/>
    <mergeCell ref="J132:J133"/>
    <mergeCell ref="K132:K133"/>
    <mergeCell ref="I140:I141"/>
    <mergeCell ref="J140:J141"/>
    <mergeCell ref="K140:K141"/>
    <mergeCell ref="B142:B143"/>
    <mergeCell ref="C142:C143"/>
    <mergeCell ref="D142:D143"/>
    <mergeCell ref="F142:F143"/>
    <mergeCell ref="G142:G143"/>
    <mergeCell ref="H142:H143"/>
    <mergeCell ref="I142:I143"/>
    <mergeCell ref="B140:B141"/>
    <mergeCell ref="C140:C141"/>
    <mergeCell ref="D140:D141"/>
    <mergeCell ref="F140:F141"/>
    <mergeCell ref="G140:G141"/>
    <mergeCell ref="H140:H141"/>
    <mergeCell ref="K136:K137"/>
    <mergeCell ref="B138:B139"/>
    <mergeCell ref="C138:C139"/>
    <mergeCell ref="D138:D139"/>
    <mergeCell ref="F138:F139"/>
    <mergeCell ref="G138:G139"/>
    <mergeCell ref="H138:H139"/>
    <mergeCell ref="I138:I139"/>
    <mergeCell ref="J138:J139"/>
    <mergeCell ref="K138:K139"/>
    <mergeCell ref="K144:K145"/>
    <mergeCell ref="B146:B147"/>
    <mergeCell ref="C146:C147"/>
    <mergeCell ref="D146:D147"/>
    <mergeCell ref="F146:F147"/>
    <mergeCell ref="G146:G147"/>
    <mergeCell ref="H146:H147"/>
    <mergeCell ref="I146:I147"/>
    <mergeCell ref="J146:J147"/>
    <mergeCell ref="K146:K147"/>
    <mergeCell ref="J142:J143"/>
    <mergeCell ref="K142:K143"/>
    <mergeCell ref="B144:B145"/>
    <mergeCell ref="C144:C145"/>
    <mergeCell ref="D144:D145"/>
    <mergeCell ref="F144:F145"/>
    <mergeCell ref="G144:G145"/>
    <mergeCell ref="H144:H145"/>
    <mergeCell ref="I144:I145"/>
    <mergeCell ref="J144:J145"/>
    <mergeCell ref="H150:H151"/>
    <mergeCell ref="I150:I151"/>
    <mergeCell ref="J150:J151"/>
    <mergeCell ref="K150:K151"/>
    <mergeCell ref="B152:B153"/>
    <mergeCell ref="C152:C153"/>
    <mergeCell ref="D152:D153"/>
    <mergeCell ref="F152:F153"/>
    <mergeCell ref="G152:G153"/>
    <mergeCell ref="H152:H153"/>
    <mergeCell ref="H148:H149"/>
    <mergeCell ref="I148:I149"/>
    <mergeCell ref="J148:J149"/>
    <mergeCell ref="K148:K149"/>
    <mergeCell ref="B150:B151"/>
    <mergeCell ref="C150:C151"/>
    <mergeCell ref="D150:D151"/>
    <mergeCell ref="E150:E151"/>
    <mergeCell ref="F150:F151"/>
    <mergeCell ref="G150:G151"/>
    <mergeCell ref="B148:B149"/>
    <mergeCell ref="C148:C149"/>
    <mergeCell ref="D148:D149"/>
    <mergeCell ref="E148:E149"/>
    <mergeCell ref="F148:F149"/>
    <mergeCell ref="G148:G149"/>
    <mergeCell ref="J154:J155"/>
    <mergeCell ref="K154:K155"/>
    <mergeCell ref="B156:B157"/>
    <mergeCell ref="C156:C157"/>
    <mergeCell ref="D156:D157"/>
    <mergeCell ref="F156:F157"/>
    <mergeCell ref="G156:G157"/>
    <mergeCell ref="H156:H157"/>
    <mergeCell ref="I156:I157"/>
    <mergeCell ref="J156:J157"/>
    <mergeCell ref="I152:I153"/>
    <mergeCell ref="J152:J153"/>
    <mergeCell ref="K152:K153"/>
    <mergeCell ref="B154:B155"/>
    <mergeCell ref="C154:C155"/>
    <mergeCell ref="D154:D155"/>
    <mergeCell ref="F154:F155"/>
    <mergeCell ref="G154:G155"/>
    <mergeCell ref="H154:H155"/>
    <mergeCell ref="I154:I155"/>
    <mergeCell ref="I160:I161"/>
    <mergeCell ref="J160:J161"/>
    <mergeCell ref="K160:K161"/>
    <mergeCell ref="B162:B163"/>
    <mergeCell ref="C162:C163"/>
    <mergeCell ref="D162:D163"/>
    <mergeCell ref="F162:F163"/>
    <mergeCell ref="G162:G163"/>
    <mergeCell ref="H162:H163"/>
    <mergeCell ref="I162:I163"/>
    <mergeCell ref="B160:B161"/>
    <mergeCell ref="C160:C161"/>
    <mergeCell ref="D160:D161"/>
    <mergeCell ref="F160:F161"/>
    <mergeCell ref="G160:G161"/>
    <mergeCell ref="H160:H161"/>
    <mergeCell ref="K156:K157"/>
    <mergeCell ref="B158:B159"/>
    <mergeCell ref="C158:C159"/>
    <mergeCell ref="D158:D159"/>
    <mergeCell ref="F158:F159"/>
    <mergeCell ref="G158:G159"/>
    <mergeCell ref="H158:H159"/>
    <mergeCell ref="I158:I159"/>
    <mergeCell ref="J158:J159"/>
    <mergeCell ref="K158:K159"/>
    <mergeCell ref="K164:K165"/>
    <mergeCell ref="B166:B167"/>
    <mergeCell ref="C166:C167"/>
    <mergeCell ref="D166:D167"/>
    <mergeCell ref="E166:E167"/>
    <mergeCell ref="F166:F167"/>
    <mergeCell ref="G166:G167"/>
    <mergeCell ref="H166:H167"/>
    <mergeCell ref="I166:I167"/>
    <mergeCell ref="J166:J167"/>
    <mergeCell ref="J162:J163"/>
    <mergeCell ref="K162:K163"/>
    <mergeCell ref="B164:B165"/>
    <mergeCell ref="C164:C165"/>
    <mergeCell ref="D164:D165"/>
    <mergeCell ref="F164:F165"/>
    <mergeCell ref="G164:G165"/>
    <mergeCell ref="H164:H165"/>
    <mergeCell ref="I164:I165"/>
    <mergeCell ref="J164:J165"/>
    <mergeCell ref="K168:K169"/>
    <mergeCell ref="B170:B171"/>
    <mergeCell ref="C170:C171"/>
    <mergeCell ref="D170:D171"/>
    <mergeCell ref="E170:E171"/>
    <mergeCell ref="F170:F171"/>
    <mergeCell ref="G170:G171"/>
    <mergeCell ref="H170:H171"/>
    <mergeCell ref="I170:I171"/>
    <mergeCell ref="J170:J171"/>
    <mergeCell ref="K166:K167"/>
    <mergeCell ref="B168:B169"/>
    <mergeCell ref="C168:C169"/>
    <mergeCell ref="D168:D169"/>
    <mergeCell ref="E168:E169"/>
    <mergeCell ref="F168:F169"/>
    <mergeCell ref="G168:G169"/>
    <mergeCell ref="H168:H169"/>
    <mergeCell ref="I168:I169"/>
    <mergeCell ref="J168:J169"/>
    <mergeCell ref="H174:H175"/>
    <mergeCell ref="I174:I175"/>
    <mergeCell ref="J174:J175"/>
    <mergeCell ref="K174:K175"/>
    <mergeCell ref="B176:B177"/>
    <mergeCell ref="C176:C177"/>
    <mergeCell ref="D176:D177"/>
    <mergeCell ref="F176:F177"/>
    <mergeCell ref="G176:G177"/>
    <mergeCell ref="H176:H177"/>
    <mergeCell ref="B174:B175"/>
    <mergeCell ref="C174:C175"/>
    <mergeCell ref="D174:D175"/>
    <mergeCell ref="E174:E175"/>
    <mergeCell ref="F174:F175"/>
    <mergeCell ref="G174:G175"/>
    <mergeCell ref="K170:K171"/>
    <mergeCell ref="B172:B173"/>
    <mergeCell ref="C172:C173"/>
    <mergeCell ref="D172:D173"/>
    <mergeCell ref="F172:F173"/>
    <mergeCell ref="G172:G173"/>
    <mergeCell ref="H172:H173"/>
    <mergeCell ref="I172:I173"/>
    <mergeCell ref="J172:J173"/>
    <mergeCell ref="K172:K173"/>
    <mergeCell ref="J178:J179"/>
    <mergeCell ref="K178:K179"/>
    <mergeCell ref="B180:B181"/>
    <mergeCell ref="C180:C181"/>
    <mergeCell ref="D180:D181"/>
    <mergeCell ref="F180:F181"/>
    <mergeCell ref="G180:G181"/>
    <mergeCell ref="H180:H181"/>
    <mergeCell ref="I180:I181"/>
    <mergeCell ref="J180:J181"/>
    <mergeCell ref="I176:I177"/>
    <mergeCell ref="J176:J177"/>
    <mergeCell ref="K176:K177"/>
    <mergeCell ref="B178:B179"/>
    <mergeCell ref="C178:C179"/>
    <mergeCell ref="D178:D179"/>
    <mergeCell ref="F178:F179"/>
    <mergeCell ref="G178:G179"/>
    <mergeCell ref="H178:H179"/>
    <mergeCell ref="I178:I179"/>
    <mergeCell ref="I184:I185"/>
    <mergeCell ref="J184:J185"/>
    <mergeCell ref="K184:K185"/>
    <mergeCell ref="B186:B187"/>
    <mergeCell ref="C186:C187"/>
    <mergeCell ref="D186:D187"/>
    <mergeCell ref="F186:F187"/>
    <mergeCell ref="G186:G187"/>
    <mergeCell ref="H186:H187"/>
    <mergeCell ref="I186:I187"/>
    <mergeCell ref="B184:B185"/>
    <mergeCell ref="C184:C185"/>
    <mergeCell ref="D184:D185"/>
    <mergeCell ref="F184:F185"/>
    <mergeCell ref="G184:G185"/>
    <mergeCell ref="H184:H185"/>
    <mergeCell ref="K180:K181"/>
    <mergeCell ref="B182:B183"/>
    <mergeCell ref="C182:C183"/>
    <mergeCell ref="D182:D183"/>
    <mergeCell ref="F182:F183"/>
    <mergeCell ref="G182:G183"/>
    <mergeCell ref="H182:H183"/>
    <mergeCell ref="I182:I183"/>
    <mergeCell ref="J182:J183"/>
    <mergeCell ref="K182:K183"/>
    <mergeCell ref="K188:K189"/>
    <mergeCell ref="B190:B191"/>
    <mergeCell ref="C190:C191"/>
    <mergeCell ref="D190:D191"/>
    <mergeCell ref="F190:F191"/>
    <mergeCell ref="G190:G191"/>
    <mergeCell ref="H190:H191"/>
    <mergeCell ref="I190:I191"/>
    <mergeCell ref="J190:J191"/>
    <mergeCell ref="K190:K191"/>
    <mergeCell ref="J186:J187"/>
    <mergeCell ref="K186:K187"/>
    <mergeCell ref="B188:B189"/>
    <mergeCell ref="C188:C189"/>
    <mergeCell ref="D188:D189"/>
    <mergeCell ref="F188:F189"/>
    <mergeCell ref="G188:G189"/>
    <mergeCell ref="H188:H189"/>
    <mergeCell ref="I188:I189"/>
    <mergeCell ref="J188:J189"/>
    <mergeCell ref="J194:J195"/>
    <mergeCell ref="K194:K195"/>
    <mergeCell ref="B196:B197"/>
    <mergeCell ref="C196:C197"/>
    <mergeCell ref="D196:D197"/>
    <mergeCell ref="F196:F197"/>
    <mergeCell ref="G196:G197"/>
    <mergeCell ref="H196:H197"/>
    <mergeCell ref="I196:I197"/>
    <mergeCell ref="J196:J197"/>
    <mergeCell ref="I192:I193"/>
    <mergeCell ref="J192:J193"/>
    <mergeCell ref="K192:K193"/>
    <mergeCell ref="B194:B195"/>
    <mergeCell ref="C194:C195"/>
    <mergeCell ref="D194:D195"/>
    <mergeCell ref="F194:F195"/>
    <mergeCell ref="G194:G195"/>
    <mergeCell ref="H194:H195"/>
    <mergeCell ref="I194:I195"/>
    <mergeCell ref="B192:B193"/>
    <mergeCell ref="C192:C193"/>
    <mergeCell ref="D192:D193"/>
    <mergeCell ref="F192:F193"/>
    <mergeCell ref="G192:G193"/>
    <mergeCell ref="H192:H193"/>
    <mergeCell ref="K198:K199"/>
    <mergeCell ref="B200:B201"/>
    <mergeCell ref="C200:C201"/>
    <mergeCell ref="D200:D201"/>
    <mergeCell ref="F200:F201"/>
    <mergeCell ref="G200:G201"/>
    <mergeCell ref="H200:H201"/>
    <mergeCell ref="I200:I201"/>
    <mergeCell ref="J200:J201"/>
    <mergeCell ref="K200:K201"/>
    <mergeCell ref="K196:K197"/>
    <mergeCell ref="B198:B199"/>
    <mergeCell ref="C198:C199"/>
    <mergeCell ref="D198:D199"/>
    <mergeCell ref="E198:E199"/>
    <mergeCell ref="F198:F199"/>
    <mergeCell ref="G198:G199"/>
    <mergeCell ref="H198:H199"/>
    <mergeCell ref="I198:I199"/>
    <mergeCell ref="J198:J199"/>
    <mergeCell ref="I204:I205"/>
    <mergeCell ref="J204:J205"/>
    <mergeCell ref="K204:K205"/>
    <mergeCell ref="B206:B207"/>
    <mergeCell ref="C206:C207"/>
    <mergeCell ref="D206:D207"/>
    <mergeCell ref="F206:F207"/>
    <mergeCell ref="G206:G207"/>
    <mergeCell ref="H206:H207"/>
    <mergeCell ref="I206:I207"/>
    <mergeCell ref="I202:I203"/>
    <mergeCell ref="J202:J203"/>
    <mergeCell ref="K202:K203"/>
    <mergeCell ref="B204:B205"/>
    <mergeCell ref="C204:C205"/>
    <mergeCell ref="D204:D205"/>
    <mergeCell ref="E204:E205"/>
    <mergeCell ref="F204:F205"/>
    <mergeCell ref="G204:G205"/>
    <mergeCell ref="H204:H205"/>
    <mergeCell ref="B202:B203"/>
    <mergeCell ref="C202:C203"/>
    <mergeCell ref="D202:D203"/>
    <mergeCell ref="F202:F203"/>
    <mergeCell ref="G202:G203"/>
    <mergeCell ref="H202:H203"/>
    <mergeCell ref="K208:K209"/>
    <mergeCell ref="B210:B211"/>
    <mergeCell ref="C210:C211"/>
    <mergeCell ref="D210:D211"/>
    <mergeCell ref="F210:F211"/>
    <mergeCell ref="G210:G211"/>
    <mergeCell ref="H210:H211"/>
    <mergeCell ref="I210:I211"/>
    <mergeCell ref="J210:J211"/>
    <mergeCell ref="K210:K211"/>
    <mergeCell ref="J206:J207"/>
    <mergeCell ref="K206:K207"/>
    <mergeCell ref="B208:B209"/>
    <mergeCell ref="C208:C209"/>
    <mergeCell ref="D208:D209"/>
    <mergeCell ref="F208:F209"/>
    <mergeCell ref="G208:G209"/>
    <mergeCell ref="H208:H209"/>
    <mergeCell ref="I208:I209"/>
    <mergeCell ref="J208:J209"/>
    <mergeCell ref="J214:J215"/>
    <mergeCell ref="K214:K215"/>
    <mergeCell ref="B216:B217"/>
    <mergeCell ref="C216:C217"/>
    <mergeCell ref="D216:D217"/>
    <mergeCell ref="F216:F217"/>
    <mergeCell ref="G216:G217"/>
    <mergeCell ref="H216:H217"/>
    <mergeCell ref="I216:I217"/>
    <mergeCell ref="J216:J217"/>
    <mergeCell ref="I212:I213"/>
    <mergeCell ref="J212:J213"/>
    <mergeCell ref="K212:K213"/>
    <mergeCell ref="B214:B215"/>
    <mergeCell ref="C214:C215"/>
    <mergeCell ref="D214:D215"/>
    <mergeCell ref="F214:F215"/>
    <mergeCell ref="G214:G215"/>
    <mergeCell ref="H214:H215"/>
    <mergeCell ref="I214:I215"/>
    <mergeCell ref="B212:B213"/>
    <mergeCell ref="C212:C213"/>
    <mergeCell ref="D212:D213"/>
    <mergeCell ref="F212:F213"/>
    <mergeCell ref="G212:G213"/>
    <mergeCell ref="H212:H213"/>
    <mergeCell ref="I220:I221"/>
    <mergeCell ref="J220:J221"/>
    <mergeCell ref="K220:K221"/>
    <mergeCell ref="B222:B223"/>
    <mergeCell ref="C222:C223"/>
    <mergeCell ref="D222:D223"/>
    <mergeCell ref="F222:F223"/>
    <mergeCell ref="G222:G223"/>
    <mergeCell ref="H222:H223"/>
    <mergeCell ref="I222:I223"/>
    <mergeCell ref="B220:B221"/>
    <mergeCell ref="C220:C221"/>
    <mergeCell ref="D220:D221"/>
    <mergeCell ref="F220:F221"/>
    <mergeCell ref="G220:G221"/>
    <mergeCell ref="H220:H221"/>
    <mergeCell ref="K216:K217"/>
    <mergeCell ref="B218:B219"/>
    <mergeCell ref="C218:C219"/>
    <mergeCell ref="D218:D219"/>
    <mergeCell ref="F218:F219"/>
    <mergeCell ref="G218:G219"/>
    <mergeCell ref="H218:H219"/>
    <mergeCell ref="I218:I219"/>
    <mergeCell ref="J218:J219"/>
    <mergeCell ref="K218:K219"/>
    <mergeCell ref="K224:K225"/>
    <mergeCell ref="B226:B227"/>
    <mergeCell ref="C226:C227"/>
    <mergeCell ref="D226:D227"/>
    <mergeCell ref="F226:F227"/>
    <mergeCell ref="G226:G227"/>
    <mergeCell ref="H226:H227"/>
    <mergeCell ref="I226:I227"/>
    <mergeCell ref="J226:J227"/>
    <mergeCell ref="K226:K227"/>
    <mergeCell ref="J222:J223"/>
    <mergeCell ref="K222:K223"/>
    <mergeCell ref="B224:B225"/>
    <mergeCell ref="C224:C225"/>
    <mergeCell ref="D224:D225"/>
    <mergeCell ref="F224:F225"/>
    <mergeCell ref="G224:G225"/>
    <mergeCell ref="H224:H225"/>
    <mergeCell ref="I224:I225"/>
    <mergeCell ref="J224:J225"/>
    <mergeCell ref="J230:J231"/>
    <mergeCell ref="K230:K231"/>
    <mergeCell ref="B232:B233"/>
    <mergeCell ref="C232:C233"/>
    <mergeCell ref="D232:D233"/>
    <mergeCell ref="F232:F233"/>
    <mergeCell ref="G232:G233"/>
    <mergeCell ref="H232:H233"/>
    <mergeCell ref="I232:I233"/>
    <mergeCell ref="J232:J233"/>
    <mergeCell ref="I228:I229"/>
    <mergeCell ref="J228:J229"/>
    <mergeCell ref="K228:K229"/>
    <mergeCell ref="B230:B231"/>
    <mergeCell ref="C230:C231"/>
    <mergeCell ref="D230:D231"/>
    <mergeCell ref="F230:F231"/>
    <mergeCell ref="G230:G231"/>
    <mergeCell ref="H230:H231"/>
    <mergeCell ref="I230:I231"/>
    <mergeCell ref="B228:B229"/>
    <mergeCell ref="C228:C229"/>
    <mergeCell ref="D228:D229"/>
    <mergeCell ref="F228:F229"/>
    <mergeCell ref="G228:G229"/>
    <mergeCell ref="H228:H229"/>
    <mergeCell ref="K234:K235"/>
    <mergeCell ref="B236:B237"/>
    <mergeCell ref="C236:C237"/>
    <mergeCell ref="D236:D237"/>
    <mergeCell ref="F236:F237"/>
    <mergeCell ref="G236:G237"/>
    <mergeCell ref="H236:H237"/>
    <mergeCell ref="I236:I237"/>
    <mergeCell ref="J236:J237"/>
    <mergeCell ref="K236:K237"/>
    <mergeCell ref="K232:K233"/>
    <mergeCell ref="B234:B235"/>
    <mergeCell ref="C234:C235"/>
    <mergeCell ref="D234:D235"/>
    <mergeCell ref="E234:E235"/>
    <mergeCell ref="F234:F235"/>
    <mergeCell ref="G234:G235"/>
    <mergeCell ref="H234:H235"/>
    <mergeCell ref="I234:I235"/>
    <mergeCell ref="J234:J235"/>
    <mergeCell ref="J240:J241"/>
    <mergeCell ref="K240:K241"/>
    <mergeCell ref="B242:B243"/>
    <mergeCell ref="C242:C243"/>
    <mergeCell ref="D242:D243"/>
    <mergeCell ref="F242:F243"/>
    <mergeCell ref="G242:G243"/>
    <mergeCell ref="H242:H243"/>
    <mergeCell ref="I242:I243"/>
    <mergeCell ref="J242:J243"/>
    <mergeCell ref="I238:I239"/>
    <mergeCell ref="J238:J239"/>
    <mergeCell ref="K238:K239"/>
    <mergeCell ref="B240:B241"/>
    <mergeCell ref="C240:C241"/>
    <mergeCell ref="D240:D241"/>
    <mergeCell ref="F240:F241"/>
    <mergeCell ref="G240:G241"/>
    <mergeCell ref="H240:H241"/>
    <mergeCell ref="I240:I241"/>
    <mergeCell ref="B238:B239"/>
    <mergeCell ref="C238:C239"/>
    <mergeCell ref="D238:D239"/>
    <mergeCell ref="F238:F239"/>
    <mergeCell ref="G238:G239"/>
    <mergeCell ref="H238:H239"/>
    <mergeCell ref="I246:I247"/>
    <mergeCell ref="J246:J247"/>
    <mergeCell ref="K246:K247"/>
    <mergeCell ref="B248:B249"/>
    <mergeCell ref="C248:C249"/>
    <mergeCell ref="D248:D249"/>
    <mergeCell ref="E248:E249"/>
    <mergeCell ref="F248:F249"/>
    <mergeCell ref="G248:G249"/>
    <mergeCell ref="H248:H249"/>
    <mergeCell ref="B246:B247"/>
    <mergeCell ref="C246:C247"/>
    <mergeCell ref="D246:D247"/>
    <mergeCell ref="F246:F247"/>
    <mergeCell ref="G246:G247"/>
    <mergeCell ref="H246:H247"/>
    <mergeCell ref="K242:K243"/>
    <mergeCell ref="B244:B245"/>
    <mergeCell ref="C244:C245"/>
    <mergeCell ref="D244:D245"/>
    <mergeCell ref="F244:F245"/>
    <mergeCell ref="G244:G245"/>
    <mergeCell ref="H244:H245"/>
    <mergeCell ref="I244:I245"/>
    <mergeCell ref="J244:J245"/>
    <mergeCell ref="K244:K245"/>
    <mergeCell ref="J250:J251"/>
    <mergeCell ref="K250:K251"/>
    <mergeCell ref="B252:B253"/>
    <mergeCell ref="C252:C253"/>
    <mergeCell ref="D252:D253"/>
    <mergeCell ref="F252:F253"/>
    <mergeCell ref="G252:G253"/>
    <mergeCell ref="H252:H253"/>
    <mergeCell ref="I252:I253"/>
    <mergeCell ref="J252:J253"/>
    <mergeCell ref="I248:I249"/>
    <mergeCell ref="J248:J249"/>
    <mergeCell ref="K248:K249"/>
    <mergeCell ref="B250:B251"/>
    <mergeCell ref="C250:C251"/>
    <mergeCell ref="D250:D251"/>
    <mergeCell ref="F250:F251"/>
    <mergeCell ref="G250:G251"/>
    <mergeCell ref="H250:H251"/>
    <mergeCell ref="I250:I251"/>
    <mergeCell ref="I256:I257"/>
    <mergeCell ref="J256:J257"/>
    <mergeCell ref="K256:K257"/>
    <mergeCell ref="B258:B259"/>
    <mergeCell ref="C258:C259"/>
    <mergeCell ref="D258:D259"/>
    <mergeCell ref="E258:E259"/>
    <mergeCell ref="F258:F259"/>
    <mergeCell ref="G258:G259"/>
    <mergeCell ref="H258:H259"/>
    <mergeCell ref="B256:B257"/>
    <mergeCell ref="C256:C257"/>
    <mergeCell ref="D256:D257"/>
    <mergeCell ref="F256:F257"/>
    <mergeCell ref="G256:G257"/>
    <mergeCell ref="H256:H257"/>
    <mergeCell ref="K252:K253"/>
    <mergeCell ref="B254:B255"/>
    <mergeCell ref="C254:C255"/>
    <mergeCell ref="D254:D255"/>
    <mergeCell ref="F254:F255"/>
    <mergeCell ref="G254:G255"/>
    <mergeCell ref="H254:H255"/>
    <mergeCell ref="I254:I255"/>
    <mergeCell ref="J254:J255"/>
    <mergeCell ref="K254:K255"/>
    <mergeCell ref="J260:J261"/>
    <mergeCell ref="K260:K261"/>
    <mergeCell ref="B262:B263"/>
    <mergeCell ref="C262:C263"/>
    <mergeCell ref="D262:D263"/>
    <mergeCell ref="E262:E263"/>
    <mergeCell ref="F262:F263"/>
    <mergeCell ref="G262:G263"/>
    <mergeCell ref="H262:H263"/>
    <mergeCell ref="I262:I263"/>
    <mergeCell ref="I258:I259"/>
    <mergeCell ref="J258:J259"/>
    <mergeCell ref="K258:K259"/>
    <mergeCell ref="B260:B261"/>
    <mergeCell ref="C260:C261"/>
    <mergeCell ref="D260:D261"/>
    <mergeCell ref="F260:F261"/>
    <mergeCell ref="G260:G261"/>
    <mergeCell ref="H260:H261"/>
    <mergeCell ref="I260:I261"/>
    <mergeCell ref="K264:K265"/>
    <mergeCell ref="B266:B267"/>
    <mergeCell ref="C266:C267"/>
    <mergeCell ref="D266:D267"/>
    <mergeCell ref="F266:F267"/>
    <mergeCell ref="G266:G267"/>
    <mergeCell ref="H266:H267"/>
    <mergeCell ref="I266:I267"/>
    <mergeCell ref="J266:J267"/>
    <mergeCell ref="K266:K267"/>
    <mergeCell ref="J262:J263"/>
    <mergeCell ref="K262:K263"/>
    <mergeCell ref="B264:B265"/>
    <mergeCell ref="C264:C265"/>
    <mergeCell ref="D264:D265"/>
    <mergeCell ref="F264:F265"/>
    <mergeCell ref="G264:G265"/>
    <mergeCell ref="H264:H265"/>
    <mergeCell ref="I264:I265"/>
    <mergeCell ref="J264:J265"/>
    <mergeCell ref="J270:J271"/>
    <mergeCell ref="K270:K271"/>
    <mergeCell ref="B272:B273"/>
    <mergeCell ref="C272:C273"/>
    <mergeCell ref="D272:D273"/>
    <mergeCell ref="F272:F273"/>
    <mergeCell ref="G272:G273"/>
    <mergeCell ref="H272:H273"/>
    <mergeCell ref="I272:I273"/>
    <mergeCell ref="J272:J273"/>
    <mergeCell ref="I268:I269"/>
    <mergeCell ref="J268:J269"/>
    <mergeCell ref="K268:K269"/>
    <mergeCell ref="B270:B271"/>
    <mergeCell ref="C270:C271"/>
    <mergeCell ref="D270:D271"/>
    <mergeCell ref="F270:F271"/>
    <mergeCell ref="G270:G271"/>
    <mergeCell ref="H270:H271"/>
    <mergeCell ref="I270:I271"/>
    <mergeCell ref="B268:B269"/>
    <mergeCell ref="C268:C269"/>
    <mergeCell ref="D268:D269"/>
    <mergeCell ref="F268:F269"/>
    <mergeCell ref="G268:G269"/>
    <mergeCell ref="H268:H269"/>
    <mergeCell ref="H276:H277"/>
    <mergeCell ref="I276:I277"/>
    <mergeCell ref="J276:J277"/>
    <mergeCell ref="K276:K277"/>
    <mergeCell ref="B278:B279"/>
    <mergeCell ref="C278:C279"/>
    <mergeCell ref="D278:D279"/>
    <mergeCell ref="F278:F279"/>
    <mergeCell ref="G278:G279"/>
    <mergeCell ref="H278:H279"/>
    <mergeCell ref="B276:B277"/>
    <mergeCell ref="C276:C277"/>
    <mergeCell ref="D276:D277"/>
    <mergeCell ref="E276:E277"/>
    <mergeCell ref="F276:F277"/>
    <mergeCell ref="G276:G277"/>
    <mergeCell ref="K272:K273"/>
    <mergeCell ref="B274:B275"/>
    <mergeCell ref="C274:C275"/>
    <mergeCell ref="D274:D275"/>
    <mergeCell ref="F274:F275"/>
    <mergeCell ref="G274:G275"/>
    <mergeCell ref="H274:H275"/>
    <mergeCell ref="I274:I275"/>
    <mergeCell ref="J274:J275"/>
    <mergeCell ref="K274:K275"/>
    <mergeCell ref="J280:J281"/>
    <mergeCell ref="K280:K281"/>
    <mergeCell ref="B282:B283"/>
    <mergeCell ref="C282:C283"/>
    <mergeCell ref="D282:D283"/>
    <mergeCell ref="F282:F283"/>
    <mergeCell ref="G282:G283"/>
    <mergeCell ref="H282:H283"/>
    <mergeCell ref="I282:I283"/>
    <mergeCell ref="J282:J283"/>
    <mergeCell ref="I278:I279"/>
    <mergeCell ref="J278:J279"/>
    <mergeCell ref="K278:K279"/>
    <mergeCell ref="B280:B281"/>
    <mergeCell ref="C280:C281"/>
    <mergeCell ref="D280:D281"/>
    <mergeCell ref="F280:F281"/>
    <mergeCell ref="G280:G281"/>
    <mergeCell ref="H280:H281"/>
    <mergeCell ref="I280:I281"/>
    <mergeCell ref="I286:I287"/>
    <mergeCell ref="J286:J287"/>
    <mergeCell ref="K286:K287"/>
    <mergeCell ref="B288:B289"/>
    <mergeCell ref="C288:C289"/>
    <mergeCell ref="D288:D289"/>
    <mergeCell ref="F288:F289"/>
    <mergeCell ref="G288:G289"/>
    <mergeCell ref="H288:H289"/>
    <mergeCell ref="I288:I289"/>
    <mergeCell ref="B286:B287"/>
    <mergeCell ref="C286:C287"/>
    <mergeCell ref="D286:D287"/>
    <mergeCell ref="F286:F287"/>
    <mergeCell ref="G286:G287"/>
    <mergeCell ref="H286:H287"/>
    <mergeCell ref="K282:K283"/>
    <mergeCell ref="B284:B285"/>
    <mergeCell ref="C284:C285"/>
    <mergeCell ref="D284:D285"/>
    <mergeCell ref="F284:F285"/>
    <mergeCell ref="G284:G285"/>
    <mergeCell ref="H284:H285"/>
    <mergeCell ref="I284:I285"/>
    <mergeCell ref="J284:J285"/>
    <mergeCell ref="K284:K285"/>
    <mergeCell ref="K290:K291"/>
    <mergeCell ref="B292:B293"/>
    <mergeCell ref="C292:C293"/>
    <mergeCell ref="D292:D293"/>
    <mergeCell ref="E292:E293"/>
    <mergeCell ref="F292:F293"/>
    <mergeCell ref="G292:G293"/>
    <mergeCell ref="H292:H293"/>
    <mergeCell ref="I292:I293"/>
    <mergeCell ref="J292:J293"/>
    <mergeCell ref="J288:J289"/>
    <mergeCell ref="K288:K289"/>
    <mergeCell ref="B290:B291"/>
    <mergeCell ref="C290:C291"/>
    <mergeCell ref="D290:D291"/>
    <mergeCell ref="F290:F291"/>
    <mergeCell ref="G290:G291"/>
    <mergeCell ref="H290:H291"/>
    <mergeCell ref="I290:I291"/>
    <mergeCell ref="J290:J291"/>
    <mergeCell ref="K294:K295"/>
    <mergeCell ref="B296:B297"/>
    <mergeCell ref="C296:C297"/>
    <mergeCell ref="D296:D297"/>
    <mergeCell ref="E296:E297"/>
    <mergeCell ref="F296:F297"/>
    <mergeCell ref="G296:G297"/>
    <mergeCell ref="H296:H297"/>
    <mergeCell ref="I296:I297"/>
    <mergeCell ref="J296:J297"/>
    <mergeCell ref="K292:K293"/>
    <mergeCell ref="B294:B295"/>
    <mergeCell ref="C294:C295"/>
    <mergeCell ref="D294:D295"/>
    <mergeCell ref="E294:E295"/>
    <mergeCell ref="F294:F295"/>
    <mergeCell ref="G294:G295"/>
    <mergeCell ref="H294:H295"/>
    <mergeCell ref="I294:I295"/>
    <mergeCell ref="J294:J295"/>
    <mergeCell ref="K298:K299"/>
    <mergeCell ref="B300:B301"/>
    <mergeCell ref="C300:C301"/>
    <mergeCell ref="D300:D301"/>
    <mergeCell ref="E300:E301"/>
    <mergeCell ref="F300:F301"/>
    <mergeCell ref="G300:G301"/>
    <mergeCell ref="H300:H301"/>
    <mergeCell ref="I300:I301"/>
    <mergeCell ref="J300:J301"/>
    <mergeCell ref="K296:K297"/>
    <mergeCell ref="B298:B299"/>
    <mergeCell ref="C298:C299"/>
    <mergeCell ref="D298:D299"/>
    <mergeCell ref="E298:E299"/>
    <mergeCell ref="F298:F299"/>
    <mergeCell ref="G298:G299"/>
    <mergeCell ref="H298:H299"/>
    <mergeCell ref="I298:I299"/>
    <mergeCell ref="J298:J299"/>
    <mergeCell ref="H304:H305"/>
    <mergeCell ref="I304:I305"/>
    <mergeCell ref="J304:J305"/>
    <mergeCell ref="K304:K305"/>
    <mergeCell ref="B306:B307"/>
    <mergeCell ref="C306:C307"/>
    <mergeCell ref="D306:D307"/>
    <mergeCell ref="F306:F307"/>
    <mergeCell ref="G306:G307"/>
    <mergeCell ref="H306:H307"/>
    <mergeCell ref="B304:B305"/>
    <mergeCell ref="C304:C305"/>
    <mergeCell ref="D304:D305"/>
    <mergeCell ref="E304:E305"/>
    <mergeCell ref="F304:F305"/>
    <mergeCell ref="G304:G305"/>
    <mergeCell ref="K300:K301"/>
    <mergeCell ref="B302:B303"/>
    <mergeCell ref="C302:C303"/>
    <mergeCell ref="D302:D303"/>
    <mergeCell ref="F302:F303"/>
    <mergeCell ref="G302:G303"/>
    <mergeCell ref="H302:H303"/>
    <mergeCell ref="I302:I303"/>
    <mergeCell ref="J302:J303"/>
    <mergeCell ref="K302:K303"/>
    <mergeCell ref="J308:J309"/>
    <mergeCell ref="K308:K309"/>
    <mergeCell ref="B310:B311"/>
    <mergeCell ref="C310:C311"/>
    <mergeCell ref="D310:D311"/>
    <mergeCell ref="F310:F311"/>
    <mergeCell ref="G310:G311"/>
    <mergeCell ref="H310:H311"/>
    <mergeCell ref="I310:I311"/>
    <mergeCell ref="J310:J311"/>
    <mergeCell ref="I306:I307"/>
    <mergeCell ref="J306:J307"/>
    <mergeCell ref="K306:K307"/>
    <mergeCell ref="B308:B309"/>
    <mergeCell ref="C308:C309"/>
    <mergeCell ref="D308:D309"/>
    <mergeCell ref="F308:F309"/>
    <mergeCell ref="G308:G309"/>
    <mergeCell ref="H308:H309"/>
    <mergeCell ref="I308:I309"/>
    <mergeCell ref="I314:I315"/>
    <mergeCell ref="J314:J315"/>
    <mergeCell ref="K314:K315"/>
    <mergeCell ref="B316:B317"/>
    <mergeCell ref="C316:C317"/>
    <mergeCell ref="D316:D317"/>
    <mergeCell ref="F316:F317"/>
    <mergeCell ref="G316:G317"/>
    <mergeCell ref="H316:H317"/>
    <mergeCell ref="I316:I317"/>
    <mergeCell ref="B314:B315"/>
    <mergeCell ref="C314:C315"/>
    <mergeCell ref="D314:D315"/>
    <mergeCell ref="F314:F315"/>
    <mergeCell ref="G314:G315"/>
    <mergeCell ref="H314:H315"/>
    <mergeCell ref="K310:K311"/>
    <mergeCell ref="B312:B313"/>
    <mergeCell ref="C312:C313"/>
    <mergeCell ref="D312:D313"/>
    <mergeCell ref="F312:F313"/>
    <mergeCell ref="G312:G313"/>
    <mergeCell ref="H312:H313"/>
    <mergeCell ref="I312:I313"/>
    <mergeCell ref="J312:J313"/>
    <mergeCell ref="K312:K313"/>
    <mergeCell ref="K318:K319"/>
    <mergeCell ref="B320:B321"/>
    <mergeCell ref="C320:C321"/>
    <mergeCell ref="D320:D321"/>
    <mergeCell ref="E320:E321"/>
    <mergeCell ref="F320:F321"/>
    <mergeCell ref="G320:G321"/>
    <mergeCell ref="H320:H321"/>
    <mergeCell ref="I320:I321"/>
    <mergeCell ref="J320:J321"/>
    <mergeCell ref="J316:J317"/>
    <mergeCell ref="K316:K317"/>
    <mergeCell ref="B318:B319"/>
    <mergeCell ref="C318:C319"/>
    <mergeCell ref="D318:D319"/>
    <mergeCell ref="F318:F319"/>
    <mergeCell ref="G318:G319"/>
    <mergeCell ref="H318:H319"/>
    <mergeCell ref="I318:I319"/>
    <mergeCell ref="J318:J319"/>
    <mergeCell ref="I324:I325"/>
    <mergeCell ref="J324:J325"/>
    <mergeCell ref="K324:K325"/>
    <mergeCell ref="B326:B327"/>
    <mergeCell ref="C326:C327"/>
    <mergeCell ref="D326:D327"/>
    <mergeCell ref="F326:F327"/>
    <mergeCell ref="G326:G327"/>
    <mergeCell ref="H326:H327"/>
    <mergeCell ref="I326:I327"/>
    <mergeCell ref="B324:B325"/>
    <mergeCell ref="C324:C325"/>
    <mergeCell ref="D324:D325"/>
    <mergeCell ref="F324:F325"/>
    <mergeCell ref="G324:G325"/>
    <mergeCell ref="H324:H325"/>
    <mergeCell ref="K320:K321"/>
    <mergeCell ref="B322:B323"/>
    <mergeCell ref="C322:C323"/>
    <mergeCell ref="D322:D323"/>
    <mergeCell ref="F322:F323"/>
    <mergeCell ref="G322:G323"/>
    <mergeCell ref="H322:H323"/>
    <mergeCell ref="I322:I323"/>
    <mergeCell ref="J322:J323"/>
    <mergeCell ref="K322:K323"/>
    <mergeCell ref="K328:K329"/>
    <mergeCell ref="B330:B331"/>
    <mergeCell ref="C330:C331"/>
    <mergeCell ref="D330:D331"/>
    <mergeCell ref="F330:F331"/>
    <mergeCell ref="G330:G331"/>
    <mergeCell ref="H330:H331"/>
    <mergeCell ref="I330:I331"/>
    <mergeCell ref="J330:J331"/>
    <mergeCell ref="K330:K331"/>
    <mergeCell ref="J326:J327"/>
    <mergeCell ref="K326:K327"/>
    <mergeCell ref="B328:B329"/>
    <mergeCell ref="C328:C329"/>
    <mergeCell ref="D328:D329"/>
    <mergeCell ref="F328:F329"/>
    <mergeCell ref="G328:G329"/>
    <mergeCell ref="H328:H329"/>
    <mergeCell ref="I328:I329"/>
    <mergeCell ref="J328:J329"/>
    <mergeCell ref="I334:I335"/>
    <mergeCell ref="J334:J335"/>
    <mergeCell ref="K334:K335"/>
    <mergeCell ref="B336:B337"/>
    <mergeCell ref="C336:C337"/>
    <mergeCell ref="D336:D337"/>
    <mergeCell ref="F336:F337"/>
    <mergeCell ref="G336:G337"/>
    <mergeCell ref="H336:H337"/>
    <mergeCell ref="I336:I337"/>
    <mergeCell ref="H332:H333"/>
    <mergeCell ref="I332:I333"/>
    <mergeCell ref="J332:J333"/>
    <mergeCell ref="K332:K333"/>
    <mergeCell ref="B334:B335"/>
    <mergeCell ref="C334:C335"/>
    <mergeCell ref="D334:D335"/>
    <mergeCell ref="F334:F335"/>
    <mergeCell ref="G334:G335"/>
    <mergeCell ref="H334:H335"/>
    <mergeCell ref="B332:B333"/>
    <mergeCell ref="C332:C333"/>
    <mergeCell ref="D332:D333"/>
    <mergeCell ref="E332:E333"/>
    <mergeCell ref="F332:F333"/>
    <mergeCell ref="G332:G333"/>
    <mergeCell ref="K338:K339"/>
    <mergeCell ref="B340:B341"/>
    <mergeCell ref="C340:C341"/>
    <mergeCell ref="D340:D341"/>
    <mergeCell ref="E340:E341"/>
    <mergeCell ref="F340:F341"/>
    <mergeCell ref="G340:G341"/>
    <mergeCell ref="H340:H341"/>
    <mergeCell ref="I340:I341"/>
    <mergeCell ref="J340:J341"/>
    <mergeCell ref="J336:J337"/>
    <mergeCell ref="K336:K337"/>
    <mergeCell ref="B338:B339"/>
    <mergeCell ref="C338:C339"/>
    <mergeCell ref="D338:D339"/>
    <mergeCell ref="F338:F339"/>
    <mergeCell ref="G338:G339"/>
    <mergeCell ref="H338:H339"/>
    <mergeCell ref="I338:I339"/>
    <mergeCell ref="J338:J339"/>
    <mergeCell ref="K342:K343"/>
    <mergeCell ref="B344:B345"/>
    <mergeCell ref="C344:C345"/>
    <mergeCell ref="D344:D345"/>
    <mergeCell ref="F344:F345"/>
    <mergeCell ref="G344:G345"/>
    <mergeCell ref="H344:H345"/>
    <mergeCell ref="I344:I345"/>
    <mergeCell ref="J344:J345"/>
    <mergeCell ref="K344:K345"/>
    <mergeCell ref="K340:K341"/>
    <mergeCell ref="B342:B343"/>
    <mergeCell ref="C342:C343"/>
    <mergeCell ref="D342:D343"/>
    <mergeCell ref="E342:E343"/>
    <mergeCell ref="F342:F343"/>
    <mergeCell ref="G342:G343"/>
    <mergeCell ref="H342:H343"/>
    <mergeCell ref="I342:I343"/>
    <mergeCell ref="J342:J343"/>
    <mergeCell ref="I348:I349"/>
    <mergeCell ref="J348:J349"/>
    <mergeCell ref="K348:K349"/>
    <mergeCell ref="B350:B351"/>
    <mergeCell ref="C350:C351"/>
    <mergeCell ref="D350:D351"/>
    <mergeCell ref="F350:F351"/>
    <mergeCell ref="G350:G351"/>
    <mergeCell ref="H350:H351"/>
    <mergeCell ref="I350:I351"/>
    <mergeCell ref="I346:I347"/>
    <mergeCell ref="J346:J347"/>
    <mergeCell ref="K346:K347"/>
    <mergeCell ref="B348:B349"/>
    <mergeCell ref="C348:C349"/>
    <mergeCell ref="D348:D349"/>
    <mergeCell ref="E348:E349"/>
    <mergeCell ref="F348:F349"/>
    <mergeCell ref="G348:G349"/>
    <mergeCell ref="H348:H349"/>
    <mergeCell ref="B346:B347"/>
    <mergeCell ref="C346:C347"/>
    <mergeCell ref="D346:D347"/>
    <mergeCell ref="F346:F347"/>
    <mergeCell ref="G346:G347"/>
    <mergeCell ref="H346:H347"/>
    <mergeCell ref="K352:K353"/>
    <mergeCell ref="B354:B355"/>
    <mergeCell ref="C354:C355"/>
    <mergeCell ref="D354:D355"/>
    <mergeCell ref="F354:F355"/>
    <mergeCell ref="G354:G355"/>
    <mergeCell ref="H354:H355"/>
    <mergeCell ref="I354:I355"/>
    <mergeCell ref="J354:J355"/>
    <mergeCell ref="K354:K355"/>
    <mergeCell ref="J350:J351"/>
    <mergeCell ref="K350:K351"/>
    <mergeCell ref="B352:B353"/>
    <mergeCell ref="C352:C353"/>
    <mergeCell ref="D352:D353"/>
    <mergeCell ref="F352:F353"/>
    <mergeCell ref="G352:G353"/>
    <mergeCell ref="H352:H353"/>
    <mergeCell ref="I352:I353"/>
    <mergeCell ref="J352:J35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812A-0F53-4B53-9AD3-23B9365823CC}">
  <dimension ref="A1:R883"/>
  <sheetViews>
    <sheetView zoomScale="130" zoomScaleNormal="130" workbookViewId="0">
      <pane ySplit="1" topLeftCell="A330" activePane="bottomLeft" state="frozen"/>
      <selection activeCell="B1" sqref="B1"/>
      <selection pane="bottomLeft" activeCell="T341" sqref="T341"/>
    </sheetView>
  </sheetViews>
  <sheetFormatPr defaultRowHeight="14.4" x14ac:dyDescent="0.3"/>
  <cols>
    <col min="1" max="1" width="10.5546875" customWidth="1"/>
    <col min="2" max="2" width="4" customWidth="1"/>
    <col min="3" max="3" width="6.109375" bestFit="1" customWidth="1"/>
    <col min="5" max="5" width="21.77734375" style="5" customWidth="1"/>
    <col min="6" max="6" width="11.5546875" style="7" customWidth="1"/>
    <col min="7" max="7" width="8.88671875" style="5"/>
    <col min="8" max="8" width="8.6640625" style="5" customWidth="1"/>
    <col min="9" max="9" width="8.88671875" style="5" hidden="1" customWidth="1"/>
    <col min="10" max="10" width="0.109375" style="5" hidden="1" customWidth="1"/>
    <col min="11" max="11" width="16" style="5" customWidth="1"/>
    <col min="12" max="12" width="10.33203125" style="7" bestFit="1" customWidth="1"/>
    <col min="13" max="13" width="9.88671875" style="4" customWidth="1"/>
    <col min="14" max="14" width="2.88671875" customWidth="1"/>
    <col min="15" max="15" width="7.77734375" customWidth="1"/>
    <col min="16" max="16" width="12.77734375" bestFit="1" customWidth="1"/>
    <col min="17" max="17" width="9.88671875" bestFit="1" customWidth="1"/>
    <col min="18" max="18" width="10.77734375" bestFit="1" customWidth="1"/>
  </cols>
  <sheetData>
    <row r="1" spans="1:18" ht="15.6" x14ac:dyDescent="0.3">
      <c r="D1" s="1" t="s">
        <v>27</v>
      </c>
      <c r="E1" s="3" t="s">
        <v>4</v>
      </c>
      <c r="F1" s="6" t="s">
        <v>3</v>
      </c>
      <c r="G1" s="3" t="s">
        <v>23</v>
      </c>
      <c r="H1" s="3" t="s">
        <v>22</v>
      </c>
      <c r="I1" s="3" t="s">
        <v>0</v>
      </c>
      <c r="J1" s="3" t="s">
        <v>1</v>
      </c>
      <c r="K1" s="3" t="s">
        <v>2</v>
      </c>
      <c r="L1" s="23" t="s">
        <v>21</v>
      </c>
      <c r="M1" s="14" t="s">
        <v>21</v>
      </c>
      <c r="N1" s="116"/>
      <c r="O1" s="92"/>
      <c r="P1" s="12"/>
      <c r="R1" s="12"/>
    </row>
    <row r="2" spans="1:18" x14ac:dyDescent="0.3">
      <c r="B2" s="47">
        <v>1</v>
      </c>
      <c r="C2" s="48">
        <f t="shared" ref="C2" si="0">G2-1</f>
        <v>1.1000000000000001</v>
      </c>
      <c r="D2" s="49">
        <v>1</v>
      </c>
      <c r="E2" s="2" t="s">
        <v>393</v>
      </c>
      <c r="F2" s="51">
        <v>14</v>
      </c>
      <c r="G2" s="43">
        <v>2.1</v>
      </c>
      <c r="H2" s="53">
        <v>45536</v>
      </c>
      <c r="I2" s="2"/>
      <c r="J2" s="2"/>
      <c r="K2" s="55" t="s">
        <v>395</v>
      </c>
      <c r="L2" s="109">
        <f t="shared" ref="L2" si="1">F2*(G2-1)</f>
        <v>15.400000000000002</v>
      </c>
      <c r="M2" s="102"/>
    </row>
    <row r="3" spans="1:18" x14ac:dyDescent="0.3">
      <c r="B3" s="47"/>
      <c r="C3" s="48"/>
      <c r="D3" s="50"/>
      <c r="E3" s="2" t="s">
        <v>394</v>
      </c>
      <c r="F3" s="52"/>
      <c r="G3" s="44"/>
      <c r="H3" s="54"/>
      <c r="I3" s="2"/>
      <c r="J3" s="2"/>
      <c r="K3" s="56"/>
      <c r="L3" s="110"/>
      <c r="M3" s="102"/>
    </row>
    <row r="4" spans="1:18" x14ac:dyDescent="0.3">
      <c r="B4" s="47">
        <v>1</v>
      </c>
      <c r="C4" s="48">
        <v>0.47570000000000001</v>
      </c>
      <c r="D4" s="49">
        <v>2</v>
      </c>
      <c r="E4" s="2" t="s">
        <v>393</v>
      </c>
      <c r="F4" s="51">
        <v>2</v>
      </c>
      <c r="G4" s="43">
        <v>4.33</v>
      </c>
      <c r="H4" s="53">
        <v>45536</v>
      </c>
      <c r="I4" s="2"/>
      <c r="J4" s="2"/>
      <c r="K4" s="55" t="s">
        <v>396</v>
      </c>
      <c r="L4" s="109">
        <f t="shared" ref="L4" si="2">F4*(G4-1)</f>
        <v>6.66</v>
      </c>
      <c r="M4" s="102"/>
    </row>
    <row r="5" spans="1:18" x14ac:dyDescent="0.3">
      <c r="B5" s="47"/>
      <c r="C5" s="48"/>
      <c r="D5" s="50"/>
      <c r="E5" s="2" t="s">
        <v>394</v>
      </c>
      <c r="F5" s="52"/>
      <c r="G5" s="44"/>
      <c r="H5" s="54"/>
      <c r="I5" s="2"/>
      <c r="J5" s="2"/>
      <c r="K5" s="56"/>
      <c r="L5" s="110"/>
      <c r="M5" s="102"/>
    </row>
    <row r="6" spans="1:18" x14ac:dyDescent="0.3">
      <c r="B6" s="47">
        <v>1</v>
      </c>
      <c r="C6" s="48">
        <v>-0.5</v>
      </c>
      <c r="D6" s="49">
        <v>3</v>
      </c>
      <c r="E6" s="8" t="s">
        <v>411</v>
      </c>
      <c r="F6" s="62">
        <v>7</v>
      </c>
      <c r="G6" s="64">
        <v>1.7250000000000001</v>
      </c>
      <c r="H6" s="65">
        <v>45537</v>
      </c>
      <c r="I6" s="8"/>
      <c r="J6" s="8"/>
      <c r="K6" s="67" t="s">
        <v>325</v>
      </c>
      <c r="L6" s="105">
        <v>-7</v>
      </c>
      <c r="M6" s="102"/>
    </row>
    <row r="7" spans="1:18" ht="15.6" x14ac:dyDescent="0.3">
      <c r="A7" s="24"/>
      <c r="B7" s="47"/>
      <c r="C7" s="48"/>
      <c r="D7" s="50"/>
      <c r="E7" s="8" t="s">
        <v>412</v>
      </c>
      <c r="F7" s="63"/>
      <c r="G7" s="59"/>
      <c r="H7" s="66"/>
      <c r="I7" s="8"/>
      <c r="J7" s="8"/>
      <c r="K7" s="68"/>
      <c r="L7" s="112"/>
      <c r="M7" s="102"/>
    </row>
    <row r="8" spans="1:18" ht="15.6" x14ac:dyDescent="0.3">
      <c r="A8" s="25"/>
      <c r="B8" s="47">
        <v>1</v>
      </c>
      <c r="C8" s="48">
        <v>-0.14199999999999999</v>
      </c>
      <c r="D8" s="49">
        <v>4</v>
      </c>
      <c r="E8" s="64" t="s">
        <v>260</v>
      </c>
      <c r="F8" s="62">
        <v>2</v>
      </c>
      <c r="G8" s="64">
        <v>12</v>
      </c>
      <c r="H8" s="65">
        <v>45537</v>
      </c>
      <c r="I8" s="64" t="s">
        <v>211</v>
      </c>
      <c r="J8" s="60">
        <v>-2</v>
      </c>
      <c r="K8" s="64" t="s">
        <v>211</v>
      </c>
      <c r="L8" s="105">
        <v>-2</v>
      </c>
      <c r="M8" s="102"/>
    </row>
    <row r="9" spans="1:18" x14ac:dyDescent="0.3">
      <c r="B9" s="47"/>
      <c r="C9" s="48"/>
      <c r="D9" s="50"/>
      <c r="E9" s="59"/>
      <c r="F9" s="63"/>
      <c r="G9" s="59"/>
      <c r="H9" s="66"/>
      <c r="I9" s="59"/>
      <c r="J9" s="61"/>
      <c r="K9" s="59"/>
      <c r="L9" s="112"/>
      <c r="M9" s="102"/>
    </row>
    <row r="10" spans="1:18" x14ac:dyDescent="0.3">
      <c r="B10" s="47">
        <v>1</v>
      </c>
      <c r="C10" s="48">
        <v>-7.0999999999999994E-2</v>
      </c>
      <c r="D10" s="49">
        <v>5</v>
      </c>
      <c r="E10" s="64" t="s">
        <v>260</v>
      </c>
      <c r="F10" s="62">
        <v>1</v>
      </c>
      <c r="G10" s="64">
        <v>12</v>
      </c>
      <c r="H10" s="65">
        <v>45537</v>
      </c>
      <c r="I10" s="64" t="s">
        <v>211</v>
      </c>
      <c r="J10" s="60">
        <v>-2</v>
      </c>
      <c r="K10" s="64" t="s">
        <v>211</v>
      </c>
      <c r="L10" s="105">
        <v>-1</v>
      </c>
      <c r="M10" s="102"/>
    </row>
    <row r="11" spans="1:18" x14ac:dyDescent="0.3">
      <c r="B11" s="47"/>
      <c r="C11" s="48"/>
      <c r="D11" s="50"/>
      <c r="E11" s="59"/>
      <c r="F11" s="63"/>
      <c r="G11" s="59"/>
      <c r="H11" s="66"/>
      <c r="I11" s="59"/>
      <c r="J11" s="61"/>
      <c r="K11" s="59"/>
      <c r="L11" s="112"/>
      <c r="M11" s="102"/>
    </row>
    <row r="12" spans="1:18" x14ac:dyDescent="0.3">
      <c r="B12" s="47">
        <v>1</v>
      </c>
      <c r="C12" s="48">
        <v>-0.42799999999999999</v>
      </c>
      <c r="D12" s="49">
        <v>6</v>
      </c>
      <c r="E12" s="13" t="s">
        <v>413</v>
      </c>
      <c r="F12" s="73">
        <v>14</v>
      </c>
      <c r="G12" s="75">
        <v>1.75</v>
      </c>
      <c r="H12" s="77">
        <v>45537</v>
      </c>
      <c r="I12" s="13"/>
      <c r="J12" s="13"/>
      <c r="K12" s="69" t="s">
        <v>415</v>
      </c>
      <c r="L12" s="113">
        <v>-6</v>
      </c>
      <c r="M12" s="102"/>
    </row>
    <row r="13" spans="1:18" x14ac:dyDescent="0.3">
      <c r="B13" s="47"/>
      <c r="C13" s="48"/>
      <c r="D13" s="50"/>
      <c r="E13" s="13" t="s">
        <v>414</v>
      </c>
      <c r="F13" s="74"/>
      <c r="G13" s="76"/>
      <c r="H13" s="78"/>
      <c r="I13" s="13"/>
      <c r="J13" s="13"/>
      <c r="K13" s="70"/>
      <c r="L13" s="114"/>
      <c r="M13" s="102"/>
    </row>
    <row r="14" spans="1:18" x14ac:dyDescent="0.3">
      <c r="B14" s="47">
        <v>1</v>
      </c>
      <c r="C14" s="48">
        <v>0.25</v>
      </c>
      <c r="D14" s="49">
        <v>7</v>
      </c>
      <c r="E14" s="2" t="s">
        <v>416</v>
      </c>
      <c r="F14" s="51">
        <v>7</v>
      </c>
      <c r="G14" s="43">
        <v>1.5</v>
      </c>
      <c r="H14" s="53">
        <v>45539</v>
      </c>
      <c r="I14" s="2"/>
      <c r="J14" s="2"/>
      <c r="K14" s="55" t="s">
        <v>395</v>
      </c>
      <c r="L14" s="109">
        <f t="shared" ref="L14" si="3">F14*(G14-1)</f>
        <v>3.5</v>
      </c>
      <c r="M14" s="102"/>
    </row>
    <row r="15" spans="1:18" x14ac:dyDescent="0.3">
      <c r="B15" s="47"/>
      <c r="C15" s="48"/>
      <c r="D15" s="50"/>
      <c r="E15" s="2" t="s">
        <v>417</v>
      </c>
      <c r="F15" s="52"/>
      <c r="G15" s="44"/>
      <c r="H15" s="54"/>
      <c r="I15" s="2"/>
      <c r="J15" s="2"/>
      <c r="K15" s="56"/>
      <c r="L15" s="110"/>
      <c r="M15" s="102"/>
    </row>
    <row r="16" spans="1:18" x14ac:dyDescent="0.3">
      <c r="B16" s="47">
        <v>1</v>
      </c>
      <c r="C16" s="48">
        <v>0.7</v>
      </c>
      <c r="D16" s="49">
        <v>8</v>
      </c>
      <c r="E16" s="2" t="s">
        <v>17</v>
      </c>
      <c r="F16" s="51">
        <v>14</v>
      </c>
      <c r="G16" s="43">
        <v>1.7</v>
      </c>
      <c r="H16" s="53">
        <v>45540</v>
      </c>
      <c r="I16" s="2"/>
      <c r="J16" s="2"/>
      <c r="K16" s="43" t="s">
        <v>242</v>
      </c>
      <c r="L16" s="109">
        <f t="shared" ref="L16" si="4">F16*(G16-1)</f>
        <v>9.7999999999999989</v>
      </c>
      <c r="M16" s="102"/>
    </row>
    <row r="17" spans="2:13" x14ac:dyDescent="0.3">
      <c r="B17" s="47"/>
      <c r="C17" s="48"/>
      <c r="D17" s="50"/>
      <c r="E17" s="2" t="s">
        <v>18</v>
      </c>
      <c r="F17" s="52"/>
      <c r="G17" s="44"/>
      <c r="H17" s="54"/>
      <c r="I17" s="2"/>
      <c r="J17" s="2"/>
      <c r="K17" s="44"/>
      <c r="L17" s="110"/>
      <c r="M17" s="102"/>
    </row>
    <row r="18" spans="2:13" x14ac:dyDescent="0.3">
      <c r="B18" s="47">
        <v>1</v>
      </c>
      <c r="C18" s="48">
        <v>0.75</v>
      </c>
      <c r="D18" s="49">
        <v>9</v>
      </c>
      <c r="E18" s="2" t="s">
        <v>418</v>
      </c>
      <c r="F18" s="51">
        <v>14</v>
      </c>
      <c r="G18" s="43">
        <v>1.75</v>
      </c>
      <c r="H18" s="53">
        <v>45541</v>
      </c>
      <c r="I18" s="2"/>
      <c r="J18" s="2"/>
      <c r="K18" s="55" t="s">
        <v>268</v>
      </c>
      <c r="L18" s="109">
        <f t="shared" ref="L18" si="5">F18*(G18-1)</f>
        <v>10.5</v>
      </c>
      <c r="M18" s="102"/>
    </row>
    <row r="19" spans="2:13" x14ac:dyDescent="0.3">
      <c r="B19" s="47"/>
      <c r="C19" s="48"/>
      <c r="D19" s="50"/>
      <c r="E19" s="2" t="s">
        <v>419</v>
      </c>
      <c r="F19" s="52"/>
      <c r="G19" s="44"/>
      <c r="H19" s="54"/>
      <c r="I19" s="2"/>
      <c r="J19" s="2"/>
      <c r="K19" s="56"/>
      <c r="L19" s="110"/>
      <c r="M19" s="102"/>
    </row>
    <row r="20" spans="2:13" x14ac:dyDescent="0.3">
      <c r="B20" s="47">
        <v>1</v>
      </c>
      <c r="C20" s="48">
        <v>-0.1429</v>
      </c>
      <c r="D20" s="49">
        <v>10</v>
      </c>
      <c r="E20" s="8" t="s">
        <v>418</v>
      </c>
      <c r="F20" s="62">
        <v>2</v>
      </c>
      <c r="G20" s="64">
        <v>4.75</v>
      </c>
      <c r="H20" s="65">
        <v>45541</v>
      </c>
      <c r="I20" s="8"/>
      <c r="J20" s="8"/>
      <c r="K20" s="67" t="s">
        <v>85</v>
      </c>
      <c r="L20" s="105">
        <v>-2</v>
      </c>
      <c r="M20" s="102"/>
    </row>
    <row r="21" spans="2:13" x14ac:dyDescent="0.3">
      <c r="B21" s="47"/>
      <c r="C21" s="48"/>
      <c r="D21" s="50"/>
      <c r="E21" s="8" t="s">
        <v>419</v>
      </c>
      <c r="F21" s="63"/>
      <c r="G21" s="59"/>
      <c r="H21" s="66"/>
      <c r="I21" s="8"/>
      <c r="J21" s="8"/>
      <c r="K21" s="68"/>
      <c r="L21" s="112"/>
      <c r="M21" s="102"/>
    </row>
    <row r="22" spans="2:13" x14ac:dyDescent="0.3">
      <c r="B22" s="47">
        <v>1</v>
      </c>
      <c r="C22" s="48">
        <v>0.3125</v>
      </c>
      <c r="D22" s="49">
        <v>11</v>
      </c>
      <c r="E22" s="2" t="s">
        <v>420</v>
      </c>
      <c r="F22" s="51">
        <v>7</v>
      </c>
      <c r="G22" s="43">
        <v>1.625</v>
      </c>
      <c r="H22" s="53">
        <v>45542</v>
      </c>
      <c r="I22" s="2"/>
      <c r="J22" s="2"/>
      <c r="K22" s="43" t="s">
        <v>253</v>
      </c>
      <c r="L22" s="109">
        <f t="shared" ref="L22" si="6">F22*(G22-1)</f>
        <v>4.375</v>
      </c>
      <c r="M22" s="102"/>
    </row>
    <row r="23" spans="2:13" x14ac:dyDescent="0.3">
      <c r="B23" s="47"/>
      <c r="C23" s="48"/>
      <c r="D23" s="50"/>
      <c r="E23" s="2" t="s">
        <v>421</v>
      </c>
      <c r="F23" s="52"/>
      <c r="G23" s="44"/>
      <c r="H23" s="54"/>
      <c r="I23" s="2"/>
      <c r="J23" s="2"/>
      <c r="K23" s="44"/>
      <c r="L23" s="110"/>
      <c r="M23" s="102"/>
    </row>
    <row r="24" spans="2:13" x14ac:dyDescent="0.3">
      <c r="B24" s="47">
        <v>1</v>
      </c>
      <c r="C24" s="48">
        <v>0.57499999999999996</v>
      </c>
      <c r="D24" s="49">
        <v>12</v>
      </c>
      <c r="E24" s="2" t="s">
        <v>420</v>
      </c>
      <c r="F24" s="51">
        <v>7</v>
      </c>
      <c r="G24" s="43">
        <v>2.2999999999999998</v>
      </c>
      <c r="H24" s="53">
        <v>45542</v>
      </c>
      <c r="I24" s="2"/>
      <c r="J24" s="2"/>
      <c r="K24" s="43" t="s">
        <v>330</v>
      </c>
      <c r="L24" s="109">
        <f t="shared" ref="L24" si="7">F24*(G24-1)</f>
        <v>9.0999999999999979</v>
      </c>
      <c r="M24" s="102"/>
    </row>
    <row r="25" spans="2:13" x14ac:dyDescent="0.3">
      <c r="B25" s="47"/>
      <c r="C25" s="48"/>
      <c r="D25" s="50"/>
      <c r="E25" s="2" t="s">
        <v>421</v>
      </c>
      <c r="F25" s="52"/>
      <c r="G25" s="44"/>
      <c r="H25" s="54"/>
      <c r="I25" s="2"/>
      <c r="J25" s="2"/>
      <c r="K25" s="44"/>
      <c r="L25" s="110"/>
      <c r="M25" s="102"/>
    </row>
    <row r="26" spans="2:13" x14ac:dyDescent="0.3">
      <c r="B26" s="47">
        <v>1</v>
      </c>
      <c r="C26" s="48">
        <v>-0.5</v>
      </c>
      <c r="D26" s="49">
        <v>13</v>
      </c>
      <c r="E26" s="8" t="s">
        <v>33</v>
      </c>
      <c r="F26" s="62">
        <v>7</v>
      </c>
      <c r="G26" s="64">
        <v>1.925</v>
      </c>
      <c r="H26" s="65">
        <v>45542</v>
      </c>
      <c r="I26" s="8"/>
      <c r="J26" s="8"/>
      <c r="K26" s="67" t="s">
        <v>334</v>
      </c>
      <c r="L26" s="105">
        <v>-7</v>
      </c>
      <c r="M26" s="102"/>
    </row>
    <row r="27" spans="2:13" x14ac:dyDescent="0.3">
      <c r="B27" s="47"/>
      <c r="C27" s="48"/>
      <c r="D27" s="50"/>
      <c r="E27" s="8" t="s">
        <v>371</v>
      </c>
      <c r="F27" s="63"/>
      <c r="G27" s="59"/>
      <c r="H27" s="66"/>
      <c r="I27" s="8"/>
      <c r="J27" s="8"/>
      <c r="K27" s="68"/>
      <c r="L27" s="112"/>
      <c r="M27" s="102"/>
    </row>
    <row r="28" spans="2:13" x14ac:dyDescent="0.3">
      <c r="B28" s="47">
        <v>1</v>
      </c>
      <c r="C28" s="48">
        <v>0.36249999999999999</v>
      </c>
      <c r="D28" s="49">
        <v>14</v>
      </c>
      <c r="E28" s="2" t="s">
        <v>422</v>
      </c>
      <c r="F28" s="51">
        <v>7</v>
      </c>
      <c r="G28" s="43">
        <v>1.7250000000000001</v>
      </c>
      <c r="H28" s="53">
        <v>45542</v>
      </c>
      <c r="I28" s="2"/>
      <c r="J28" s="2"/>
      <c r="K28" s="43" t="s">
        <v>90</v>
      </c>
      <c r="L28" s="109">
        <f t="shared" ref="L28" si="8">F28*(G28-1)</f>
        <v>5.0750000000000011</v>
      </c>
      <c r="M28" s="102"/>
    </row>
    <row r="29" spans="2:13" x14ac:dyDescent="0.3">
      <c r="B29" s="47"/>
      <c r="C29" s="48"/>
      <c r="D29" s="50"/>
      <c r="E29" s="2" t="s">
        <v>423</v>
      </c>
      <c r="F29" s="52"/>
      <c r="G29" s="44"/>
      <c r="H29" s="54"/>
      <c r="I29" s="2"/>
      <c r="J29" s="2"/>
      <c r="K29" s="44"/>
      <c r="L29" s="110"/>
      <c r="M29" s="102"/>
    </row>
    <row r="30" spans="2:13" x14ac:dyDescent="0.3">
      <c r="B30" s="47">
        <v>1</v>
      </c>
      <c r="C30" s="48">
        <v>-0.5</v>
      </c>
      <c r="D30" s="49">
        <v>15</v>
      </c>
      <c r="E30" s="8" t="s">
        <v>424</v>
      </c>
      <c r="F30" s="62">
        <v>7</v>
      </c>
      <c r="G30" s="64">
        <v>1.875</v>
      </c>
      <c r="H30" s="65">
        <v>45543</v>
      </c>
      <c r="I30" s="8"/>
      <c r="J30" s="8"/>
      <c r="K30" s="67" t="s">
        <v>268</v>
      </c>
      <c r="L30" s="105">
        <v>-7</v>
      </c>
      <c r="M30" s="102"/>
    </row>
    <row r="31" spans="2:13" x14ac:dyDescent="0.3">
      <c r="B31" s="47"/>
      <c r="C31" s="48"/>
      <c r="D31" s="50"/>
      <c r="E31" s="8" t="s">
        <v>425</v>
      </c>
      <c r="F31" s="63"/>
      <c r="G31" s="59"/>
      <c r="H31" s="66"/>
      <c r="I31" s="8"/>
      <c r="J31" s="8"/>
      <c r="K31" s="68"/>
      <c r="L31" s="112"/>
      <c r="M31" s="102"/>
    </row>
    <row r="32" spans="2:13" x14ac:dyDescent="0.3">
      <c r="B32" s="47">
        <v>1</v>
      </c>
      <c r="C32" s="48">
        <v>-0.5</v>
      </c>
      <c r="D32" s="49">
        <v>16</v>
      </c>
      <c r="E32" s="8" t="s">
        <v>424</v>
      </c>
      <c r="F32" s="62">
        <v>7</v>
      </c>
      <c r="G32" s="64">
        <v>1.66</v>
      </c>
      <c r="H32" s="65">
        <v>45543</v>
      </c>
      <c r="I32" s="8"/>
      <c r="J32" s="8"/>
      <c r="K32" s="64" t="s">
        <v>39</v>
      </c>
      <c r="L32" s="105">
        <v>-7</v>
      </c>
      <c r="M32" s="102"/>
    </row>
    <row r="33" spans="2:13" x14ac:dyDescent="0.3">
      <c r="B33" s="47"/>
      <c r="C33" s="48"/>
      <c r="D33" s="50"/>
      <c r="E33" s="8" t="s">
        <v>425</v>
      </c>
      <c r="F33" s="63"/>
      <c r="G33" s="59"/>
      <c r="H33" s="66"/>
      <c r="I33" s="8"/>
      <c r="J33" s="8"/>
      <c r="K33" s="59"/>
      <c r="L33" s="112"/>
      <c r="M33" s="102"/>
    </row>
    <row r="34" spans="2:13" x14ac:dyDescent="0.3">
      <c r="B34" s="47">
        <v>1</v>
      </c>
      <c r="C34" s="48">
        <v>-0.5</v>
      </c>
      <c r="D34" s="49">
        <v>17</v>
      </c>
      <c r="E34" s="8" t="s">
        <v>426</v>
      </c>
      <c r="F34" s="62">
        <v>7</v>
      </c>
      <c r="G34" s="64">
        <v>2.37</v>
      </c>
      <c r="H34" s="65">
        <v>45543</v>
      </c>
      <c r="I34" s="8"/>
      <c r="J34" s="8"/>
      <c r="K34" s="64" t="s">
        <v>32</v>
      </c>
      <c r="L34" s="105">
        <v>-7</v>
      </c>
      <c r="M34" s="102"/>
    </row>
    <row r="35" spans="2:13" x14ac:dyDescent="0.3">
      <c r="B35" s="47"/>
      <c r="C35" s="48"/>
      <c r="D35" s="50"/>
      <c r="E35" s="8" t="s">
        <v>427</v>
      </c>
      <c r="F35" s="63"/>
      <c r="G35" s="59"/>
      <c r="H35" s="66"/>
      <c r="I35" s="8"/>
      <c r="J35" s="8"/>
      <c r="K35" s="59"/>
      <c r="L35" s="112"/>
      <c r="M35" s="102"/>
    </row>
    <row r="36" spans="2:13" x14ac:dyDescent="0.3">
      <c r="B36" s="47">
        <v>1</v>
      </c>
      <c r="C36" s="48">
        <v>-0.5</v>
      </c>
      <c r="D36" s="49">
        <v>18</v>
      </c>
      <c r="E36" s="8" t="s">
        <v>426</v>
      </c>
      <c r="F36" s="62">
        <v>7</v>
      </c>
      <c r="G36" s="64">
        <v>1.825</v>
      </c>
      <c r="H36" s="65">
        <v>45543</v>
      </c>
      <c r="I36" s="8"/>
      <c r="J36" s="8"/>
      <c r="K36" s="64" t="s">
        <v>341</v>
      </c>
      <c r="L36" s="105">
        <v>-7</v>
      </c>
      <c r="M36" s="102"/>
    </row>
    <row r="37" spans="2:13" x14ac:dyDescent="0.3">
      <c r="B37" s="47"/>
      <c r="C37" s="48"/>
      <c r="D37" s="50"/>
      <c r="E37" s="8" t="s">
        <v>427</v>
      </c>
      <c r="F37" s="63"/>
      <c r="G37" s="59"/>
      <c r="H37" s="66"/>
      <c r="I37" s="8"/>
      <c r="J37" s="8"/>
      <c r="K37" s="59"/>
      <c r="L37" s="112"/>
      <c r="M37" s="102"/>
    </row>
    <row r="38" spans="2:13" x14ac:dyDescent="0.3">
      <c r="B38" s="47">
        <v>1</v>
      </c>
      <c r="C38" s="48">
        <v>-0.5</v>
      </c>
      <c r="D38" s="49">
        <v>19</v>
      </c>
      <c r="E38" s="8" t="s">
        <v>428</v>
      </c>
      <c r="F38" s="62">
        <v>7</v>
      </c>
      <c r="G38" s="64">
        <v>1.7</v>
      </c>
      <c r="H38" s="65">
        <v>45544</v>
      </c>
      <c r="I38" s="8"/>
      <c r="J38" s="8"/>
      <c r="K38" s="64" t="s">
        <v>242</v>
      </c>
      <c r="L38" s="105">
        <v>-7</v>
      </c>
      <c r="M38" s="102"/>
    </row>
    <row r="39" spans="2:13" x14ac:dyDescent="0.3">
      <c r="B39" s="47"/>
      <c r="C39" s="48"/>
      <c r="D39" s="50"/>
      <c r="E39" s="8" t="s">
        <v>55</v>
      </c>
      <c r="F39" s="63"/>
      <c r="G39" s="59"/>
      <c r="H39" s="66"/>
      <c r="I39" s="8"/>
      <c r="J39" s="8"/>
      <c r="K39" s="59"/>
      <c r="L39" s="112"/>
      <c r="M39" s="102"/>
    </row>
    <row r="40" spans="2:13" x14ac:dyDescent="0.3">
      <c r="B40" s="47">
        <v>1</v>
      </c>
      <c r="C40" s="48">
        <v>0.42499999999999999</v>
      </c>
      <c r="D40" s="49">
        <v>20</v>
      </c>
      <c r="E40" s="2" t="s">
        <v>429</v>
      </c>
      <c r="F40" s="51">
        <v>7</v>
      </c>
      <c r="G40" s="43">
        <v>1.85</v>
      </c>
      <c r="H40" s="53">
        <v>45544</v>
      </c>
      <c r="I40" s="2"/>
      <c r="J40" s="2"/>
      <c r="K40" s="43" t="s">
        <v>96</v>
      </c>
      <c r="L40" s="109">
        <f t="shared" ref="L40" si="9">F40*(G40-1)</f>
        <v>5.9500000000000011</v>
      </c>
      <c r="M40" s="102"/>
    </row>
    <row r="41" spans="2:13" x14ac:dyDescent="0.3">
      <c r="B41" s="47"/>
      <c r="C41" s="48"/>
      <c r="D41" s="50"/>
      <c r="E41" s="2" t="s">
        <v>430</v>
      </c>
      <c r="F41" s="52"/>
      <c r="G41" s="44"/>
      <c r="H41" s="54"/>
      <c r="I41" s="2"/>
      <c r="J41" s="2"/>
      <c r="K41" s="44"/>
      <c r="L41" s="110"/>
      <c r="M41" s="102"/>
    </row>
    <row r="42" spans="2:13" x14ac:dyDescent="0.3">
      <c r="B42" s="47">
        <v>1</v>
      </c>
      <c r="C42" s="48">
        <v>-0.1429</v>
      </c>
      <c r="D42" s="49">
        <v>21</v>
      </c>
      <c r="E42" s="64" t="s">
        <v>260</v>
      </c>
      <c r="F42" s="62">
        <v>2</v>
      </c>
      <c r="G42" s="64" t="s">
        <v>431</v>
      </c>
      <c r="H42" s="65">
        <v>45545</v>
      </c>
      <c r="I42" s="64" t="s">
        <v>211</v>
      </c>
      <c r="J42" s="60">
        <v>-2</v>
      </c>
      <c r="K42" s="64" t="s">
        <v>211</v>
      </c>
      <c r="L42" s="105">
        <v>-2</v>
      </c>
      <c r="M42" s="102"/>
    </row>
    <row r="43" spans="2:13" x14ac:dyDescent="0.3">
      <c r="B43" s="47"/>
      <c r="C43" s="48"/>
      <c r="D43" s="50"/>
      <c r="E43" s="59"/>
      <c r="F43" s="63"/>
      <c r="G43" s="59"/>
      <c r="H43" s="66"/>
      <c r="I43" s="59"/>
      <c r="J43" s="61"/>
      <c r="K43" s="59"/>
      <c r="L43" s="112"/>
      <c r="M43" s="102"/>
    </row>
    <row r="44" spans="2:13" x14ac:dyDescent="0.3">
      <c r="B44" s="47">
        <v>1</v>
      </c>
      <c r="C44" s="48">
        <v>-0.1071</v>
      </c>
      <c r="D44" s="49">
        <v>22</v>
      </c>
      <c r="E44" s="64" t="s">
        <v>260</v>
      </c>
      <c r="F44" s="62">
        <v>1.5</v>
      </c>
      <c r="G44" s="64">
        <v>12</v>
      </c>
      <c r="H44" s="65">
        <v>45545</v>
      </c>
      <c r="I44" s="64" t="s">
        <v>211</v>
      </c>
      <c r="J44" s="60">
        <v>-2</v>
      </c>
      <c r="K44" s="64" t="s">
        <v>211</v>
      </c>
      <c r="L44" s="105">
        <v>-1.5</v>
      </c>
      <c r="M44" s="102"/>
    </row>
    <row r="45" spans="2:13" x14ac:dyDescent="0.3">
      <c r="B45" s="47"/>
      <c r="C45" s="48"/>
      <c r="D45" s="50"/>
      <c r="E45" s="59"/>
      <c r="F45" s="63"/>
      <c r="G45" s="59"/>
      <c r="H45" s="66"/>
      <c r="I45" s="59"/>
      <c r="J45" s="61"/>
      <c r="K45" s="59"/>
      <c r="L45" s="112"/>
      <c r="M45" s="102"/>
    </row>
    <row r="46" spans="2:13" x14ac:dyDescent="0.3">
      <c r="B46" s="47">
        <v>1</v>
      </c>
      <c r="C46" s="48">
        <v>0.6</v>
      </c>
      <c r="D46" s="49">
        <v>23</v>
      </c>
      <c r="E46" s="2" t="s">
        <v>433</v>
      </c>
      <c r="F46" s="51">
        <v>7</v>
      </c>
      <c r="G46" s="43">
        <v>2.2000000000000002</v>
      </c>
      <c r="H46" s="53">
        <v>45545</v>
      </c>
      <c r="I46" s="2"/>
      <c r="J46" s="2"/>
      <c r="K46" s="43" t="s">
        <v>432</v>
      </c>
      <c r="L46" s="109">
        <f t="shared" ref="L46" si="10">F46*(G46-1)</f>
        <v>8.4000000000000021</v>
      </c>
      <c r="M46" s="102"/>
    </row>
    <row r="47" spans="2:13" x14ac:dyDescent="0.3">
      <c r="B47" s="47"/>
      <c r="C47" s="48"/>
      <c r="D47" s="50"/>
      <c r="E47" s="2" t="s">
        <v>434</v>
      </c>
      <c r="F47" s="52"/>
      <c r="G47" s="44"/>
      <c r="H47" s="54"/>
      <c r="I47" s="2"/>
      <c r="J47" s="2"/>
      <c r="K47" s="44"/>
      <c r="L47" s="110"/>
      <c r="M47" s="102"/>
    </row>
    <row r="48" spans="2:13" x14ac:dyDescent="0.3">
      <c r="B48" s="47">
        <v>1</v>
      </c>
      <c r="C48" s="48">
        <v>-0.13</v>
      </c>
      <c r="D48" s="49">
        <v>24</v>
      </c>
      <c r="E48" s="13" t="s">
        <v>435</v>
      </c>
      <c r="F48" s="73">
        <v>7</v>
      </c>
      <c r="G48" s="75">
        <v>0.74099999999999999</v>
      </c>
      <c r="H48" s="77">
        <v>45545</v>
      </c>
      <c r="I48" s="13"/>
      <c r="J48" s="13"/>
      <c r="K48" s="75" t="s">
        <v>35</v>
      </c>
      <c r="L48" s="113">
        <f t="shared" ref="L48" si="11">F48*(G48-1)</f>
        <v>-1.8130000000000002</v>
      </c>
      <c r="M48" s="102"/>
    </row>
    <row r="49" spans="2:13" x14ac:dyDescent="0.3">
      <c r="B49" s="47"/>
      <c r="C49" s="48"/>
      <c r="D49" s="50"/>
      <c r="E49" s="13" t="s">
        <v>436</v>
      </c>
      <c r="F49" s="74"/>
      <c r="G49" s="76"/>
      <c r="H49" s="78"/>
      <c r="I49" s="13"/>
      <c r="J49" s="13"/>
      <c r="K49" s="76"/>
      <c r="L49" s="114"/>
      <c r="M49" s="102"/>
    </row>
    <row r="50" spans="2:13" x14ac:dyDescent="0.3">
      <c r="B50" s="47">
        <v>1</v>
      </c>
      <c r="C50" s="48">
        <v>-0.14000000000000001</v>
      </c>
      <c r="D50" s="49">
        <v>25</v>
      </c>
      <c r="E50" s="13" t="s">
        <v>437</v>
      </c>
      <c r="F50" s="73">
        <v>15</v>
      </c>
      <c r="G50" s="75">
        <v>0.71589999999999998</v>
      </c>
      <c r="H50" s="77">
        <v>45546</v>
      </c>
      <c r="I50" s="13"/>
      <c r="J50" s="13"/>
      <c r="K50" s="69" t="s">
        <v>268</v>
      </c>
      <c r="L50" s="113">
        <f t="shared" ref="L50" si="12">F50*(G50-1)</f>
        <v>-4.2614999999999998</v>
      </c>
      <c r="M50" s="102"/>
    </row>
    <row r="51" spans="2:13" x14ac:dyDescent="0.3">
      <c r="B51" s="47"/>
      <c r="C51" s="48"/>
      <c r="D51" s="50"/>
      <c r="E51" s="13" t="s">
        <v>438</v>
      </c>
      <c r="F51" s="74"/>
      <c r="G51" s="76"/>
      <c r="H51" s="78"/>
      <c r="I51" s="13"/>
      <c r="J51" s="13"/>
      <c r="K51" s="70"/>
      <c r="L51" s="114"/>
      <c r="M51" s="102"/>
    </row>
    <row r="52" spans="2:13" x14ac:dyDescent="0.3">
      <c r="B52" s="47">
        <v>1</v>
      </c>
      <c r="C52" s="48">
        <f t="shared" ref="C52" si="13">G52-1</f>
        <v>-0.27349999999999997</v>
      </c>
      <c r="D52" s="49">
        <v>26</v>
      </c>
      <c r="E52" s="13" t="s">
        <v>13</v>
      </c>
      <c r="F52" s="73">
        <v>30</v>
      </c>
      <c r="G52" s="75">
        <v>0.72650000000000003</v>
      </c>
      <c r="H52" s="77">
        <v>45546</v>
      </c>
      <c r="I52" s="13"/>
      <c r="J52" s="13"/>
      <c r="K52" s="69" t="s">
        <v>415</v>
      </c>
      <c r="L52" s="113">
        <f t="shared" ref="L52" si="14">F52*(G52-1)</f>
        <v>-8.2049999999999983</v>
      </c>
      <c r="M52" s="102"/>
    </row>
    <row r="53" spans="2:13" x14ac:dyDescent="0.3">
      <c r="B53" s="47"/>
      <c r="C53" s="48"/>
      <c r="D53" s="50"/>
      <c r="E53" s="13" t="s">
        <v>11</v>
      </c>
      <c r="F53" s="74"/>
      <c r="G53" s="76"/>
      <c r="H53" s="78"/>
      <c r="I53" s="13"/>
      <c r="J53" s="13"/>
      <c r="K53" s="70"/>
      <c r="L53" s="114"/>
      <c r="M53" s="102"/>
    </row>
    <row r="54" spans="2:13" x14ac:dyDescent="0.3">
      <c r="B54" s="47">
        <v>1</v>
      </c>
      <c r="C54" s="48">
        <v>-0.13300000000000001</v>
      </c>
      <c r="D54" s="49">
        <v>27</v>
      </c>
      <c r="E54" s="13" t="s">
        <v>13</v>
      </c>
      <c r="F54" s="73">
        <v>7</v>
      </c>
      <c r="G54" s="75">
        <v>0.41699999999999998</v>
      </c>
      <c r="H54" s="77">
        <v>45546</v>
      </c>
      <c r="I54" s="13"/>
      <c r="J54" s="13"/>
      <c r="K54" s="69" t="s">
        <v>439</v>
      </c>
      <c r="L54" s="113">
        <f t="shared" ref="L54" si="15">F54*(G54-1)</f>
        <v>-4.0809999999999995</v>
      </c>
      <c r="M54" s="102"/>
    </row>
    <row r="55" spans="2:13" x14ac:dyDescent="0.3">
      <c r="B55" s="47"/>
      <c r="C55" s="48"/>
      <c r="D55" s="50"/>
      <c r="E55" s="13" t="s">
        <v>11</v>
      </c>
      <c r="F55" s="74"/>
      <c r="G55" s="76"/>
      <c r="H55" s="78"/>
      <c r="I55" s="13"/>
      <c r="J55" s="13"/>
      <c r="K55" s="70"/>
      <c r="L55" s="114"/>
      <c r="M55" s="102"/>
    </row>
    <row r="56" spans="2:13" x14ac:dyDescent="0.3">
      <c r="B56" s="47">
        <v>1</v>
      </c>
      <c r="C56" s="48">
        <f t="shared" ref="C56" si="16">G56-1</f>
        <v>-0.122</v>
      </c>
      <c r="D56" s="49">
        <v>28</v>
      </c>
      <c r="E56" s="13" t="s">
        <v>440</v>
      </c>
      <c r="F56" s="73">
        <v>30</v>
      </c>
      <c r="G56" s="75">
        <v>0.878</v>
      </c>
      <c r="H56" s="77">
        <v>45546</v>
      </c>
      <c r="I56" s="13"/>
      <c r="J56" s="13"/>
      <c r="K56" s="69" t="s">
        <v>415</v>
      </c>
      <c r="L56" s="113">
        <f t="shared" ref="L56" si="17">F56*(G56-1)</f>
        <v>-3.66</v>
      </c>
      <c r="M56" s="102"/>
    </row>
    <row r="57" spans="2:13" x14ac:dyDescent="0.3">
      <c r="B57" s="47"/>
      <c r="C57" s="48"/>
      <c r="D57" s="50"/>
      <c r="E57" s="13" t="s">
        <v>57</v>
      </c>
      <c r="F57" s="74"/>
      <c r="G57" s="76"/>
      <c r="H57" s="78"/>
      <c r="I57" s="13"/>
      <c r="J57" s="13"/>
      <c r="K57" s="70"/>
      <c r="L57" s="114"/>
      <c r="M57" s="102"/>
    </row>
    <row r="58" spans="2:13" x14ac:dyDescent="0.3">
      <c r="B58" s="47">
        <v>1</v>
      </c>
      <c r="C58" s="48">
        <f t="shared" ref="C58" si="18">G58-1</f>
        <v>0.66599999999999993</v>
      </c>
      <c r="D58" s="49">
        <v>29</v>
      </c>
      <c r="E58" s="2" t="s">
        <v>45</v>
      </c>
      <c r="F58" s="51">
        <v>30</v>
      </c>
      <c r="G58" s="43">
        <v>1.6659999999999999</v>
      </c>
      <c r="H58" s="53">
        <v>45546</v>
      </c>
      <c r="I58" s="2"/>
      <c r="J58" s="2"/>
      <c r="K58" s="43" t="s">
        <v>35</v>
      </c>
      <c r="L58" s="109">
        <f t="shared" ref="L58" si="19">F58*(G58-1)</f>
        <v>19.979999999999997</v>
      </c>
      <c r="M58" s="102"/>
    </row>
    <row r="59" spans="2:13" x14ac:dyDescent="0.3">
      <c r="B59" s="47"/>
      <c r="C59" s="48"/>
      <c r="D59" s="50"/>
      <c r="E59" s="2" t="s">
        <v>441</v>
      </c>
      <c r="F59" s="52"/>
      <c r="G59" s="44"/>
      <c r="H59" s="54"/>
      <c r="I59" s="2"/>
      <c r="J59" s="2"/>
      <c r="K59" s="44"/>
      <c r="L59" s="110"/>
      <c r="M59" s="102"/>
    </row>
    <row r="60" spans="2:13" x14ac:dyDescent="0.3">
      <c r="B60" s="47">
        <v>1</v>
      </c>
      <c r="C60" s="48">
        <v>0.58330000000000004</v>
      </c>
      <c r="D60" s="49">
        <v>30</v>
      </c>
      <c r="E60" s="2" t="s">
        <v>45</v>
      </c>
      <c r="F60" s="51">
        <v>7</v>
      </c>
      <c r="G60" s="43">
        <v>3.5</v>
      </c>
      <c r="H60" s="53">
        <v>45546</v>
      </c>
      <c r="I60" s="2"/>
      <c r="J60" s="2"/>
      <c r="K60" s="43" t="s">
        <v>39</v>
      </c>
      <c r="L60" s="109">
        <f t="shared" ref="L60" si="20">F60*(G60-1)</f>
        <v>17.5</v>
      </c>
      <c r="M60" s="102"/>
    </row>
    <row r="61" spans="2:13" x14ac:dyDescent="0.3">
      <c r="B61" s="47"/>
      <c r="C61" s="48"/>
      <c r="D61" s="50"/>
      <c r="E61" s="2" t="s">
        <v>441</v>
      </c>
      <c r="F61" s="52"/>
      <c r="G61" s="44"/>
      <c r="H61" s="54"/>
      <c r="I61" s="2"/>
      <c r="J61" s="2"/>
      <c r="K61" s="44"/>
      <c r="L61" s="110"/>
      <c r="M61" s="102"/>
    </row>
    <row r="62" spans="2:13" x14ac:dyDescent="0.3">
      <c r="B62" s="47">
        <v>1</v>
      </c>
      <c r="C62" s="48">
        <v>1.4139999999999999</v>
      </c>
      <c r="D62" s="49">
        <v>31</v>
      </c>
      <c r="E62" s="43" t="s">
        <v>260</v>
      </c>
      <c r="F62" s="51">
        <v>3.5</v>
      </c>
      <c r="G62" s="43">
        <v>13.12</v>
      </c>
      <c r="H62" s="53">
        <v>45546</v>
      </c>
      <c r="I62" s="2"/>
      <c r="J62" s="2"/>
      <c r="K62" s="43" t="s">
        <v>39</v>
      </c>
      <c r="L62" s="109">
        <f t="shared" ref="L62" si="21">F62*(G62-1)</f>
        <v>42.419999999999995</v>
      </c>
      <c r="M62" s="102"/>
    </row>
    <row r="63" spans="2:13" x14ac:dyDescent="0.3">
      <c r="B63" s="47"/>
      <c r="C63" s="48"/>
      <c r="D63" s="50"/>
      <c r="E63" s="44"/>
      <c r="F63" s="52"/>
      <c r="G63" s="44"/>
      <c r="H63" s="54"/>
      <c r="I63" s="2"/>
      <c r="J63" s="2"/>
      <c r="K63" s="44"/>
      <c r="L63" s="110"/>
      <c r="M63" s="102"/>
    </row>
    <row r="64" spans="2:13" x14ac:dyDescent="0.3">
      <c r="B64" s="47">
        <v>1</v>
      </c>
      <c r="C64" s="48">
        <f t="shared" ref="C64" si="22">G64-1</f>
        <v>0.8</v>
      </c>
      <c r="D64" s="49">
        <v>32</v>
      </c>
      <c r="E64" s="2" t="s">
        <v>13</v>
      </c>
      <c r="F64" s="51">
        <v>30</v>
      </c>
      <c r="G64" s="43">
        <v>1.8</v>
      </c>
      <c r="H64" s="53">
        <v>45546</v>
      </c>
      <c r="I64" s="2"/>
      <c r="J64" s="2"/>
      <c r="K64" s="43" t="s">
        <v>39</v>
      </c>
      <c r="L64" s="109">
        <f t="shared" ref="L64" si="23">F64*(G64-1)</f>
        <v>24</v>
      </c>
      <c r="M64" s="102"/>
    </row>
    <row r="65" spans="2:13" x14ac:dyDescent="0.3">
      <c r="B65" s="47"/>
      <c r="C65" s="48"/>
      <c r="D65" s="50"/>
      <c r="E65" s="2" t="s">
        <v>11</v>
      </c>
      <c r="F65" s="52"/>
      <c r="G65" s="44"/>
      <c r="H65" s="54"/>
      <c r="I65" s="2"/>
      <c r="J65" s="2"/>
      <c r="K65" s="44"/>
      <c r="L65" s="110"/>
      <c r="M65" s="102"/>
    </row>
    <row r="66" spans="2:13" x14ac:dyDescent="0.3">
      <c r="B66" s="47">
        <v>1</v>
      </c>
      <c r="C66" s="48">
        <v>0.23300000000000001</v>
      </c>
      <c r="D66" s="49">
        <v>33</v>
      </c>
      <c r="E66" s="64" t="s">
        <v>260</v>
      </c>
      <c r="F66" s="62">
        <v>7</v>
      </c>
      <c r="G66" s="64">
        <v>12</v>
      </c>
      <c r="H66" s="65">
        <v>45546</v>
      </c>
      <c r="I66" s="64" t="s">
        <v>211</v>
      </c>
      <c r="J66" s="60">
        <v>-2</v>
      </c>
      <c r="K66" s="67" t="s">
        <v>442</v>
      </c>
      <c r="L66" s="105">
        <v>0</v>
      </c>
      <c r="M66" s="102">
        <v>-7</v>
      </c>
    </row>
    <row r="67" spans="2:13" x14ac:dyDescent="0.3">
      <c r="B67" s="47"/>
      <c r="C67" s="48"/>
      <c r="D67" s="50"/>
      <c r="E67" s="59"/>
      <c r="F67" s="63"/>
      <c r="G67" s="59"/>
      <c r="H67" s="66"/>
      <c r="I67" s="59"/>
      <c r="J67" s="61"/>
      <c r="K67" s="68"/>
      <c r="L67" s="112"/>
      <c r="M67" s="102"/>
    </row>
    <row r="68" spans="2:13" x14ac:dyDescent="0.3">
      <c r="B68" s="47">
        <v>1</v>
      </c>
      <c r="C68" s="48">
        <v>-0.25</v>
      </c>
      <c r="D68" s="49">
        <v>34</v>
      </c>
      <c r="E68" s="8" t="s">
        <v>241</v>
      </c>
      <c r="F68" s="62">
        <v>12.5</v>
      </c>
      <c r="G68" s="64">
        <v>4.5</v>
      </c>
      <c r="H68" s="65">
        <v>45547</v>
      </c>
      <c r="I68" s="8"/>
      <c r="J68" s="8"/>
      <c r="K68" s="67" t="s">
        <v>439</v>
      </c>
      <c r="L68" s="105">
        <v>-12.5</v>
      </c>
      <c r="M68" s="102"/>
    </row>
    <row r="69" spans="2:13" x14ac:dyDescent="0.3">
      <c r="B69" s="47"/>
      <c r="C69" s="48"/>
      <c r="D69" s="50"/>
      <c r="E69" s="8" t="s">
        <v>443</v>
      </c>
      <c r="F69" s="63"/>
      <c r="G69" s="59"/>
      <c r="H69" s="66"/>
      <c r="I69" s="8"/>
      <c r="J69" s="8"/>
      <c r="K69" s="68"/>
      <c r="L69" s="112"/>
      <c r="M69" s="102"/>
    </row>
    <row r="70" spans="2:13" x14ac:dyDescent="0.3">
      <c r="B70" s="47">
        <v>1</v>
      </c>
      <c r="C70" s="48">
        <v>0.55000000000000004</v>
      </c>
      <c r="D70" s="49">
        <v>35</v>
      </c>
      <c r="E70" s="2" t="s">
        <v>444</v>
      </c>
      <c r="F70" s="51">
        <v>25</v>
      </c>
      <c r="G70" s="43">
        <v>2.1</v>
      </c>
      <c r="H70" s="53">
        <v>45547</v>
      </c>
      <c r="I70" s="2"/>
      <c r="J70" s="2"/>
      <c r="K70" s="43" t="s">
        <v>106</v>
      </c>
      <c r="L70" s="109">
        <f t="shared" ref="L70" si="24">F70*(G70-1)</f>
        <v>27.500000000000004</v>
      </c>
      <c r="M70" s="102"/>
    </row>
    <row r="71" spans="2:13" x14ac:dyDescent="0.3">
      <c r="B71" s="47"/>
      <c r="C71" s="48"/>
      <c r="D71" s="50"/>
      <c r="E71" s="2" t="s">
        <v>445</v>
      </c>
      <c r="F71" s="52"/>
      <c r="G71" s="44"/>
      <c r="H71" s="54"/>
      <c r="I71" s="2"/>
      <c r="J71" s="2"/>
      <c r="K71" s="44"/>
      <c r="L71" s="110"/>
      <c r="M71" s="102"/>
    </row>
    <row r="72" spans="2:13" x14ac:dyDescent="0.3">
      <c r="B72" s="47"/>
      <c r="C72" s="48">
        <v>-0.5</v>
      </c>
      <c r="D72" s="49">
        <v>36</v>
      </c>
      <c r="E72" s="8" t="s">
        <v>7</v>
      </c>
      <c r="F72" s="62">
        <v>25</v>
      </c>
      <c r="G72" s="64">
        <v>1.61</v>
      </c>
      <c r="H72" s="65">
        <v>45547</v>
      </c>
      <c r="I72" s="8"/>
      <c r="J72" s="8"/>
      <c r="K72" s="64" t="s">
        <v>32</v>
      </c>
      <c r="L72" s="105">
        <v>-25</v>
      </c>
      <c r="M72" s="102"/>
    </row>
    <row r="73" spans="2:13" x14ac:dyDescent="0.3">
      <c r="B73" s="47"/>
      <c r="C73" s="48"/>
      <c r="D73" s="50"/>
      <c r="E73" s="8" t="s">
        <v>446</v>
      </c>
      <c r="F73" s="63"/>
      <c r="G73" s="59"/>
      <c r="H73" s="66"/>
      <c r="I73" s="8"/>
      <c r="J73" s="8"/>
      <c r="K73" s="59"/>
      <c r="L73" s="112"/>
      <c r="M73" s="102"/>
    </row>
    <row r="74" spans="2:13" x14ac:dyDescent="0.3">
      <c r="B74" s="47">
        <v>1</v>
      </c>
      <c r="C74" s="48">
        <v>0.72499999999999998</v>
      </c>
      <c r="D74" s="49">
        <v>37</v>
      </c>
      <c r="E74" s="2" t="s">
        <v>448</v>
      </c>
      <c r="F74" s="51">
        <v>50</v>
      </c>
      <c r="G74" s="43">
        <v>1.7250000000000001</v>
      </c>
      <c r="H74" s="53">
        <v>45548</v>
      </c>
      <c r="I74" s="2"/>
      <c r="J74" s="2"/>
      <c r="K74" s="57" t="s">
        <v>277</v>
      </c>
      <c r="L74" s="109">
        <f t="shared" ref="L74" si="25">F74*(G74-1)</f>
        <v>36.250000000000007</v>
      </c>
      <c r="M74" s="102"/>
    </row>
    <row r="75" spans="2:13" x14ac:dyDescent="0.3">
      <c r="B75" s="47"/>
      <c r="C75" s="48"/>
      <c r="D75" s="50"/>
      <c r="E75" s="2" t="s">
        <v>449</v>
      </c>
      <c r="F75" s="52"/>
      <c r="G75" s="44"/>
      <c r="H75" s="54"/>
      <c r="I75" s="2"/>
      <c r="J75" s="2"/>
      <c r="K75" s="44"/>
      <c r="L75" s="110"/>
      <c r="M75" s="102"/>
    </row>
    <row r="76" spans="2:13" x14ac:dyDescent="0.3">
      <c r="B76" s="47">
        <v>1</v>
      </c>
      <c r="C76" s="48">
        <v>-0.12</v>
      </c>
      <c r="D76" s="49">
        <v>38</v>
      </c>
      <c r="E76" s="64" t="s">
        <v>260</v>
      </c>
      <c r="F76" s="62">
        <v>6</v>
      </c>
      <c r="G76" s="64">
        <v>23</v>
      </c>
      <c r="H76" s="65">
        <v>45548</v>
      </c>
      <c r="I76" s="64" t="s">
        <v>211</v>
      </c>
      <c r="J76" s="60">
        <v>-2</v>
      </c>
      <c r="K76" s="67" t="s">
        <v>442</v>
      </c>
      <c r="L76" s="105">
        <v>-6</v>
      </c>
      <c r="M76" s="102"/>
    </row>
    <row r="77" spans="2:13" x14ac:dyDescent="0.3">
      <c r="B77" s="47"/>
      <c r="C77" s="48"/>
      <c r="D77" s="50"/>
      <c r="E77" s="59"/>
      <c r="F77" s="63"/>
      <c r="G77" s="59"/>
      <c r="H77" s="66"/>
      <c r="I77" s="59"/>
      <c r="J77" s="61"/>
      <c r="K77" s="68"/>
      <c r="L77" s="112"/>
      <c r="M77" s="102"/>
    </row>
    <row r="78" spans="2:13" x14ac:dyDescent="0.3">
      <c r="B78" s="47">
        <v>1</v>
      </c>
      <c r="C78" s="48">
        <v>0.9</v>
      </c>
      <c r="D78" s="49">
        <v>39</v>
      </c>
      <c r="E78" s="2" t="s">
        <v>450</v>
      </c>
      <c r="F78" s="51">
        <v>50</v>
      </c>
      <c r="G78" s="43">
        <v>1.9</v>
      </c>
      <c r="H78" s="53">
        <v>45548</v>
      </c>
      <c r="I78" s="2"/>
      <c r="J78" s="2"/>
      <c r="K78" s="57" t="s">
        <v>234</v>
      </c>
      <c r="L78" s="109">
        <f t="shared" ref="L78" si="26">F78*(G78-1)</f>
        <v>44.999999999999993</v>
      </c>
      <c r="M78" s="102"/>
    </row>
    <row r="79" spans="2:13" x14ac:dyDescent="0.3">
      <c r="B79" s="47"/>
      <c r="C79" s="48"/>
      <c r="D79" s="50"/>
      <c r="E79" s="2" t="s">
        <v>451</v>
      </c>
      <c r="F79" s="52"/>
      <c r="G79" s="44"/>
      <c r="H79" s="54"/>
      <c r="I79" s="2"/>
      <c r="J79" s="2"/>
      <c r="K79" s="44"/>
      <c r="L79" s="110"/>
      <c r="M79" s="102"/>
    </row>
    <row r="80" spans="2:13" x14ac:dyDescent="0.3">
      <c r="B80" s="47">
        <v>1</v>
      </c>
      <c r="C80" s="48">
        <v>-0.12</v>
      </c>
      <c r="D80" s="49">
        <v>40</v>
      </c>
      <c r="E80" s="64" t="s">
        <v>260</v>
      </c>
      <c r="F80" s="62">
        <v>6</v>
      </c>
      <c r="G80" s="64">
        <v>23</v>
      </c>
      <c r="H80" s="65">
        <v>45548</v>
      </c>
      <c r="I80" s="64" t="s">
        <v>211</v>
      </c>
      <c r="J80" s="60">
        <v>-2</v>
      </c>
      <c r="K80" s="67" t="s">
        <v>442</v>
      </c>
      <c r="L80" s="105">
        <v>-6</v>
      </c>
      <c r="M80" s="102"/>
    </row>
    <row r="81" spans="2:13" x14ac:dyDescent="0.3">
      <c r="B81" s="47"/>
      <c r="C81" s="48"/>
      <c r="D81" s="50"/>
      <c r="E81" s="59"/>
      <c r="F81" s="63"/>
      <c r="G81" s="59"/>
      <c r="H81" s="66"/>
      <c r="I81" s="59"/>
      <c r="J81" s="61"/>
      <c r="K81" s="68"/>
      <c r="L81" s="112"/>
      <c r="M81" s="102"/>
    </row>
    <row r="82" spans="2:13" x14ac:dyDescent="0.3">
      <c r="B82" s="47">
        <v>1</v>
      </c>
      <c r="C82" s="48">
        <v>0.77500000000000002</v>
      </c>
      <c r="D82" s="49">
        <v>41</v>
      </c>
      <c r="E82" s="2" t="s">
        <v>452</v>
      </c>
      <c r="F82" s="51">
        <v>50</v>
      </c>
      <c r="G82" s="43">
        <v>1.7749999999999999</v>
      </c>
      <c r="H82" s="53">
        <v>45548</v>
      </c>
      <c r="I82" s="2"/>
      <c r="J82" s="2"/>
      <c r="K82" s="55" t="s">
        <v>454</v>
      </c>
      <c r="L82" s="109">
        <f t="shared" ref="L82" si="27">F82*(G82-1)</f>
        <v>38.749999999999993</v>
      </c>
      <c r="M82" s="102"/>
    </row>
    <row r="83" spans="2:13" x14ac:dyDescent="0.3">
      <c r="B83" s="47"/>
      <c r="C83" s="48"/>
      <c r="D83" s="50"/>
      <c r="E83" s="2" t="s">
        <v>453</v>
      </c>
      <c r="F83" s="52"/>
      <c r="G83" s="44"/>
      <c r="H83" s="54"/>
      <c r="I83" s="2"/>
      <c r="J83" s="2"/>
      <c r="K83" s="56"/>
      <c r="L83" s="110"/>
      <c r="M83" s="102"/>
    </row>
    <row r="84" spans="2:13" x14ac:dyDescent="0.3">
      <c r="B84" s="47">
        <v>1</v>
      </c>
      <c r="C84" s="48">
        <v>0.72</v>
      </c>
      <c r="D84" s="49">
        <v>42</v>
      </c>
      <c r="E84" s="2" t="s">
        <v>452</v>
      </c>
      <c r="F84" s="51">
        <v>12</v>
      </c>
      <c r="G84" s="43">
        <v>4</v>
      </c>
      <c r="H84" s="53">
        <v>45548</v>
      </c>
      <c r="I84" s="2"/>
      <c r="J84" s="2"/>
      <c r="K84" s="55" t="s">
        <v>85</v>
      </c>
      <c r="L84" s="109">
        <f t="shared" ref="L84" si="28">F84*(G84-1)</f>
        <v>36</v>
      </c>
      <c r="M84" s="102"/>
    </row>
    <row r="85" spans="2:13" x14ac:dyDescent="0.3">
      <c r="B85" s="47"/>
      <c r="C85" s="48"/>
      <c r="D85" s="50"/>
      <c r="E85" s="2" t="s">
        <v>453</v>
      </c>
      <c r="F85" s="52"/>
      <c r="G85" s="44"/>
      <c r="H85" s="54"/>
      <c r="I85" s="2"/>
      <c r="J85" s="2"/>
      <c r="K85" s="56"/>
      <c r="L85" s="110"/>
      <c r="M85" s="102"/>
    </row>
    <row r="86" spans="2:13" x14ac:dyDescent="0.3">
      <c r="B86" s="47">
        <v>1</v>
      </c>
      <c r="C86" s="48">
        <v>-0.08</v>
      </c>
      <c r="D86" s="49">
        <v>43</v>
      </c>
      <c r="E86" s="64" t="s">
        <v>260</v>
      </c>
      <c r="F86" s="62">
        <v>4</v>
      </c>
      <c r="G86" s="64">
        <v>23</v>
      </c>
      <c r="H86" s="65">
        <v>45548</v>
      </c>
      <c r="I86" s="64" t="s">
        <v>211</v>
      </c>
      <c r="J86" s="60">
        <v>-2</v>
      </c>
      <c r="K86" s="67" t="s">
        <v>442</v>
      </c>
      <c r="L86" s="105">
        <v>-4</v>
      </c>
      <c r="M86" s="102"/>
    </row>
    <row r="87" spans="2:13" x14ac:dyDescent="0.3">
      <c r="B87" s="47"/>
      <c r="C87" s="48"/>
      <c r="D87" s="50"/>
      <c r="E87" s="59"/>
      <c r="F87" s="63"/>
      <c r="G87" s="59"/>
      <c r="H87" s="66"/>
      <c r="I87" s="59"/>
      <c r="J87" s="61"/>
      <c r="K87" s="68"/>
      <c r="L87" s="112"/>
      <c r="M87" s="102"/>
    </row>
    <row r="88" spans="2:13" x14ac:dyDescent="0.3">
      <c r="B88" s="47">
        <v>1</v>
      </c>
      <c r="C88" s="48">
        <v>-0.25</v>
      </c>
      <c r="D88" s="49">
        <v>44</v>
      </c>
      <c r="E88" s="8" t="s">
        <v>455</v>
      </c>
      <c r="F88" s="62">
        <v>25</v>
      </c>
      <c r="G88" s="64">
        <v>2.62</v>
      </c>
      <c r="H88" s="65">
        <v>45548</v>
      </c>
      <c r="I88" s="8"/>
      <c r="J88" s="8"/>
      <c r="K88" s="64" t="s">
        <v>39</v>
      </c>
      <c r="L88" s="105">
        <v>-25</v>
      </c>
      <c r="M88" s="102"/>
    </row>
    <row r="89" spans="2:13" x14ac:dyDescent="0.3">
      <c r="B89" s="47"/>
      <c r="C89" s="48"/>
      <c r="D89" s="50"/>
      <c r="E89" s="8" t="s">
        <v>456</v>
      </c>
      <c r="F89" s="63"/>
      <c r="G89" s="59"/>
      <c r="H89" s="66"/>
      <c r="I89" s="8"/>
      <c r="J89" s="8"/>
      <c r="K89" s="59"/>
      <c r="L89" s="112"/>
      <c r="M89" s="102"/>
    </row>
    <row r="90" spans="2:13" x14ac:dyDescent="0.3">
      <c r="B90" s="47">
        <v>1</v>
      </c>
      <c r="C90" s="48">
        <v>-0.38200000000000001</v>
      </c>
      <c r="D90" s="49">
        <v>45</v>
      </c>
      <c r="E90" s="13" t="s">
        <v>66</v>
      </c>
      <c r="F90" s="73">
        <v>50</v>
      </c>
      <c r="G90" s="75">
        <v>0.62819999999999998</v>
      </c>
      <c r="H90" s="77">
        <v>45548</v>
      </c>
      <c r="I90" s="13"/>
      <c r="J90" s="13"/>
      <c r="K90" s="95" t="s">
        <v>316</v>
      </c>
      <c r="L90" s="113">
        <f t="shared" ref="L90" si="29">F90*(G90-1)</f>
        <v>-18.59</v>
      </c>
      <c r="M90" s="102"/>
    </row>
    <row r="91" spans="2:13" x14ac:dyDescent="0.3">
      <c r="B91" s="47"/>
      <c r="C91" s="48"/>
      <c r="D91" s="50"/>
      <c r="E91" s="13" t="s">
        <v>457</v>
      </c>
      <c r="F91" s="74"/>
      <c r="G91" s="76"/>
      <c r="H91" s="78"/>
      <c r="I91" s="13"/>
      <c r="J91" s="13"/>
      <c r="K91" s="76"/>
      <c r="L91" s="114"/>
      <c r="M91" s="102"/>
    </row>
    <row r="92" spans="2:13" x14ac:dyDescent="0.3">
      <c r="B92" s="47">
        <v>1</v>
      </c>
      <c r="C92" s="48">
        <v>-0.06</v>
      </c>
      <c r="D92" s="49">
        <v>46</v>
      </c>
      <c r="E92" s="64" t="s">
        <v>459</v>
      </c>
      <c r="F92" s="62">
        <v>3</v>
      </c>
      <c r="G92" s="64">
        <v>108</v>
      </c>
      <c r="H92" s="65">
        <v>45548</v>
      </c>
      <c r="I92" s="64" t="s">
        <v>211</v>
      </c>
      <c r="J92" s="60">
        <v>-2</v>
      </c>
      <c r="K92" s="67" t="s">
        <v>81</v>
      </c>
      <c r="L92" s="105">
        <v>-3</v>
      </c>
      <c r="M92" s="102"/>
    </row>
    <row r="93" spans="2:13" x14ac:dyDescent="0.3">
      <c r="B93" s="47"/>
      <c r="C93" s="48"/>
      <c r="D93" s="50"/>
      <c r="E93" s="59"/>
      <c r="F93" s="63"/>
      <c r="G93" s="59"/>
      <c r="H93" s="66"/>
      <c r="I93" s="59"/>
      <c r="J93" s="61"/>
      <c r="K93" s="68"/>
      <c r="L93" s="112"/>
      <c r="M93" s="102"/>
    </row>
    <row r="94" spans="2:13" x14ac:dyDescent="0.3">
      <c r="B94" s="47">
        <v>1</v>
      </c>
      <c r="C94" s="48">
        <v>-0.24</v>
      </c>
      <c r="D94" s="49">
        <v>47</v>
      </c>
      <c r="E94" s="64" t="s">
        <v>260</v>
      </c>
      <c r="F94" s="62">
        <v>12</v>
      </c>
      <c r="G94" s="64">
        <v>9.8000000000000007</v>
      </c>
      <c r="H94" s="65">
        <v>45548</v>
      </c>
      <c r="I94" s="64" t="s">
        <v>211</v>
      </c>
      <c r="J94" s="60">
        <v>-2</v>
      </c>
      <c r="K94" s="67" t="s">
        <v>460</v>
      </c>
      <c r="L94" s="105">
        <v>-12</v>
      </c>
      <c r="M94" s="102"/>
    </row>
    <row r="95" spans="2:13" x14ac:dyDescent="0.3">
      <c r="B95" s="47"/>
      <c r="C95" s="48"/>
      <c r="D95" s="50"/>
      <c r="E95" s="59"/>
      <c r="F95" s="63"/>
      <c r="G95" s="59"/>
      <c r="H95" s="66"/>
      <c r="I95" s="59"/>
      <c r="J95" s="61"/>
      <c r="K95" s="68"/>
      <c r="L95" s="112"/>
      <c r="M95" s="102"/>
    </row>
    <row r="96" spans="2:13" x14ac:dyDescent="0.3">
      <c r="B96" s="47">
        <v>1</v>
      </c>
      <c r="C96" s="48">
        <v>0.75</v>
      </c>
      <c r="D96" s="49">
        <v>48</v>
      </c>
      <c r="E96" s="2" t="s">
        <v>461</v>
      </c>
      <c r="F96" s="51">
        <v>25</v>
      </c>
      <c r="G96" s="43">
        <v>2.5</v>
      </c>
      <c r="H96" s="53">
        <v>45549</v>
      </c>
      <c r="I96" s="2"/>
      <c r="J96" s="2"/>
      <c r="K96" s="43" t="s">
        <v>39</v>
      </c>
      <c r="L96" s="109">
        <f t="shared" ref="L96" si="30">F96*(G96-1)</f>
        <v>37.5</v>
      </c>
      <c r="M96" s="102"/>
    </row>
    <row r="97" spans="2:13" x14ac:dyDescent="0.3">
      <c r="B97" s="47"/>
      <c r="C97" s="48"/>
      <c r="D97" s="50"/>
      <c r="E97" s="2" t="s">
        <v>462</v>
      </c>
      <c r="F97" s="52"/>
      <c r="G97" s="44"/>
      <c r="H97" s="54"/>
      <c r="I97" s="2"/>
      <c r="J97" s="2"/>
      <c r="K97" s="44"/>
      <c r="L97" s="110"/>
      <c r="M97" s="102"/>
    </row>
    <row r="98" spans="2:13" x14ac:dyDescent="0.3">
      <c r="B98" s="47">
        <v>1</v>
      </c>
      <c r="C98" s="48">
        <v>-0.12</v>
      </c>
      <c r="D98" s="49">
        <v>49</v>
      </c>
      <c r="E98" s="64" t="s">
        <v>260</v>
      </c>
      <c r="F98" s="62">
        <v>6</v>
      </c>
      <c r="G98" s="64">
        <v>23</v>
      </c>
      <c r="H98" s="65">
        <v>45548</v>
      </c>
      <c r="I98" s="64" t="s">
        <v>211</v>
      </c>
      <c r="J98" s="60">
        <v>-2</v>
      </c>
      <c r="K98" s="98" t="s">
        <v>463</v>
      </c>
      <c r="L98" s="105">
        <v>-6</v>
      </c>
      <c r="M98" s="102"/>
    </row>
    <row r="99" spans="2:13" x14ac:dyDescent="0.3">
      <c r="B99" s="47"/>
      <c r="C99" s="48"/>
      <c r="D99" s="50"/>
      <c r="E99" s="59"/>
      <c r="F99" s="63"/>
      <c r="G99" s="59"/>
      <c r="H99" s="66"/>
      <c r="I99" s="59"/>
      <c r="J99" s="61"/>
      <c r="K99" s="68"/>
      <c r="L99" s="112"/>
      <c r="M99" s="102"/>
    </row>
    <row r="100" spans="2:13" x14ac:dyDescent="0.3">
      <c r="B100" s="47">
        <v>1</v>
      </c>
      <c r="C100" s="48">
        <v>-0.24</v>
      </c>
      <c r="D100" s="49">
        <v>50</v>
      </c>
      <c r="E100" s="64" t="s">
        <v>260</v>
      </c>
      <c r="F100" s="62">
        <v>12</v>
      </c>
      <c r="G100" s="64">
        <v>23</v>
      </c>
      <c r="H100" s="65">
        <v>45548</v>
      </c>
      <c r="I100" s="64" t="s">
        <v>211</v>
      </c>
      <c r="J100" s="60">
        <v>-2</v>
      </c>
      <c r="K100" s="98" t="s">
        <v>463</v>
      </c>
      <c r="L100" s="105">
        <v>-12</v>
      </c>
      <c r="M100" s="102"/>
    </row>
    <row r="101" spans="2:13" x14ac:dyDescent="0.3">
      <c r="B101" s="47"/>
      <c r="C101" s="48"/>
      <c r="D101" s="50"/>
      <c r="E101" s="59"/>
      <c r="F101" s="63"/>
      <c r="G101" s="59"/>
      <c r="H101" s="66"/>
      <c r="I101" s="59"/>
      <c r="J101" s="61"/>
      <c r="K101" s="68"/>
      <c r="L101" s="112"/>
      <c r="M101" s="102"/>
    </row>
    <row r="102" spans="2:13" x14ac:dyDescent="0.3">
      <c r="B102" s="47">
        <v>1</v>
      </c>
      <c r="C102" s="48">
        <v>-0.24</v>
      </c>
      <c r="D102" s="49">
        <v>51</v>
      </c>
      <c r="E102" s="64" t="s">
        <v>260</v>
      </c>
      <c r="F102" s="62">
        <v>12</v>
      </c>
      <c r="G102" s="64">
        <v>23</v>
      </c>
      <c r="H102" s="65">
        <v>45548</v>
      </c>
      <c r="I102" s="64" t="s">
        <v>211</v>
      </c>
      <c r="J102" s="60">
        <v>-2</v>
      </c>
      <c r="K102" s="98" t="s">
        <v>463</v>
      </c>
      <c r="L102" s="105">
        <v>-12</v>
      </c>
      <c r="M102" s="102"/>
    </row>
    <row r="103" spans="2:13" x14ac:dyDescent="0.3">
      <c r="B103" s="47"/>
      <c r="C103" s="48"/>
      <c r="D103" s="50"/>
      <c r="E103" s="59"/>
      <c r="F103" s="63"/>
      <c r="G103" s="59"/>
      <c r="H103" s="66"/>
      <c r="I103" s="59"/>
      <c r="J103" s="61"/>
      <c r="K103" s="68"/>
      <c r="L103" s="112"/>
      <c r="M103" s="102"/>
    </row>
    <row r="104" spans="2:13" x14ac:dyDescent="0.3">
      <c r="B104" s="47">
        <v>1</v>
      </c>
      <c r="C104" s="48">
        <v>0.61</v>
      </c>
      <c r="D104" s="49">
        <v>52</v>
      </c>
      <c r="E104" s="2" t="s">
        <v>461</v>
      </c>
      <c r="F104" s="51">
        <v>50</v>
      </c>
      <c r="G104" s="43">
        <v>1.61</v>
      </c>
      <c r="H104" s="53">
        <v>45549</v>
      </c>
      <c r="I104" s="2"/>
      <c r="J104" s="2"/>
      <c r="K104" s="43" t="s">
        <v>39</v>
      </c>
      <c r="L104" s="109">
        <f t="shared" ref="L104" si="31">F104*(G104-1)</f>
        <v>30.500000000000004</v>
      </c>
      <c r="M104" s="102"/>
    </row>
    <row r="105" spans="2:13" x14ac:dyDescent="0.3">
      <c r="B105" s="47"/>
      <c r="C105" s="48"/>
      <c r="D105" s="50"/>
      <c r="E105" s="2" t="s">
        <v>462</v>
      </c>
      <c r="F105" s="52"/>
      <c r="G105" s="44"/>
      <c r="H105" s="54"/>
      <c r="I105" s="2"/>
      <c r="J105" s="2"/>
      <c r="K105" s="44"/>
      <c r="L105" s="110"/>
      <c r="M105" s="102"/>
    </row>
    <row r="106" spans="2:13" x14ac:dyDescent="0.3">
      <c r="B106" s="47">
        <v>1</v>
      </c>
      <c r="C106" s="48">
        <v>0.72</v>
      </c>
      <c r="D106" s="49">
        <v>53</v>
      </c>
      <c r="E106" s="2" t="s">
        <v>461</v>
      </c>
      <c r="F106" s="51">
        <v>50</v>
      </c>
      <c r="G106" s="43">
        <v>1.72</v>
      </c>
      <c r="H106" s="53">
        <v>45549</v>
      </c>
      <c r="I106" s="2"/>
      <c r="J106" s="2"/>
      <c r="K106" s="43" t="s">
        <v>32</v>
      </c>
      <c r="L106" s="109">
        <f t="shared" ref="L106" si="32">F106*(G106-1)</f>
        <v>36</v>
      </c>
      <c r="M106" s="102"/>
    </row>
    <row r="107" spans="2:13" x14ac:dyDescent="0.3">
      <c r="B107" s="47"/>
      <c r="C107" s="48"/>
      <c r="D107" s="50"/>
      <c r="E107" s="2" t="s">
        <v>462</v>
      </c>
      <c r="F107" s="52"/>
      <c r="G107" s="44"/>
      <c r="H107" s="54"/>
      <c r="I107" s="2"/>
      <c r="J107" s="2"/>
      <c r="K107" s="44"/>
      <c r="L107" s="110"/>
      <c r="M107" s="102"/>
    </row>
    <row r="108" spans="2:13" x14ac:dyDescent="0.3">
      <c r="B108" s="47">
        <v>1</v>
      </c>
      <c r="C108" s="48">
        <v>0.36199999999999999</v>
      </c>
      <c r="D108" s="49">
        <v>54</v>
      </c>
      <c r="E108" s="2" t="s">
        <v>464</v>
      </c>
      <c r="F108" s="51">
        <v>25</v>
      </c>
      <c r="G108" s="43">
        <v>1.7250000000000001</v>
      </c>
      <c r="H108" s="53">
        <v>45549</v>
      </c>
      <c r="I108" s="2"/>
      <c r="J108" s="2"/>
      <c r="K108" s="43" t="s">
        <v>234</v>
      </c>
      <c r="L108" s="109">
        <f t="shared" ref="L108" si="33">F108*(G108-1)</f>
        <v>18.125000000000004</v>
      </c>
      <c r="M108" s="102"/>
    </row>
    <row r="109" spans="2:13" x14ac:dyDescent="0.3">
      <c r="B109" s="47"/>
      <c r="C109" s="48"/>
      <c r="D109" s="50"/>
      <c r="E109" s="2" t="s">
        <v>321</v>
      </c>
      <c r="F109" s="52"/>
      <c r="G109" s="44"/>
      <c r="H109" s="54"/>
      <c r="I109" s="2"/>
      <c r="J109" s="2"/>
      <c r="K109" s="44"/>
      <c r="L109" s="110"/>
      <c r="M109" s="102"/>
    </row>
    <row r="110" spans="2:13" x14ac:dyDescent="0.3">
      <c r="B110" s="47">
        <v>1</v>
      </c>
      <c r="C110" s="48">
        <v>-0.5</v>
      </c>
      <c r="D110" s="49">
        <v>55</v>
      </c>
      <c r="E110" s="8" t="s">
        <v>465</v>
      </c>
      <c r="F110" s="62">
        <v>25</v>
      </c>
      <c r="G110" s="64">
        <v>2</v>
      </c>
      <c r="H110" s="65">
        <v>45549</v>
      </c>
      <c r="I110" s="8"/>
      <c r="J110" s="8"/>
      <c r="K110" s="64" t="s">
        <v>39</v>
      </c>
      <c r="L110" s="105">
        <v>-25</v>
      </c>
      <c r="M110" s="102"/>
    </row>
    <row r="111" spans="2:13" x14ac:dyDescent="0.3">
      <c r="B111" s="47"/>
      <c r="C111" s="48"/>
      <c r="D111" s="50"/>
      <c r="E111" s="8" t="s">
        <v>466</v>
      </c>
      <c r="F111" s="63"/>
      <c r="G111" s="59"/>
      <c r="H111" s="66"/>
      <c r="I111" s="8"/>
      <c r="J111" s="8"/>
      <c r="K111" s="59"/>
      <c r="L111" s="112"/>
      <c r="M111" s="102"/>
    </row>
    <row r="112" spans="2:13" x14ac:dyDescent="0.3">
      <c r="B112" s="47">
        <v>1</v>
      </c>
      <c r="C112" s="48">
        <v>0.3</v>
      </c>
      <c r="D112" s="49">
        <v>56</v>
      </c>
      <c r="E112" s="2" t="s">
        <v>467</v>
      </c>
      <c r="F112" s="51">
        <v>25</v>
      </c>
      <c r="G112" s="43">
        <v>1.6</v>
      </c>
      <c r="H112" s="53">
        <v>45549</v>
      </c>
      <c r="I112" s="2"/>
      <c r="J112" s="2"/>
      <c r="K112" s="55" t="s">
        <v>334</v>
      </c>
      <c r="L112" s="109">
        <f t="shared" ref="L112" si="34">F112*(G112-1)</f>
        <v>15.000000000000002</v>
      </c>
      <c r="M112" s="102"/>
    </row>
    <row r="113" spans="2:13" x14ac:dyDescent="0.3">
      <c r="B113" s="47"/>
      <c r="C113" s="48"/>
      <c r="D113" s="50"/>
      <c r="E113" s="2" t="s">
        <v>468</v>
      </c>
      <c r="F113" s="52"/>
      <c r="G113" s="44"/>
      <c r="H113" s="54"/>
      <c r="I113" s="2"/>
      <c r="J113" s="2"/>
      <c r="K113" s="56"/>
      <c r="L113" s="110"/>
      <c r="M113" s="102"/>
    </row>
    <row r="114" spans="2:13" x14ac:dyDescent="0.3">
      <c r="B114" s="47">
        <v>1</v>
      </c>
      <c r="C114" s="48">
        <v>0.15</v>
      </c>
      <c r="D114" s="49">
        <v>57</v>
      </c>
      <c r="E114" s="2" t="s">
        <v>467</v>
      </c>
      <c r="F114" s="51">
        <v>25</v>
      </c>
      <c r="G114" s="43">
        <v>1.7</v>
      </c>
      <c r="H114" s="53">
        <v>45549</v>
      </c>
      <c r="I114" s="2"/>
      <c r="J114" s="2"/>
      <c r="K114" s="55" t="s">
        <v>334</v>
      </c>
      <c r="L114" s="109">
        <f t="shared" ref="L114" si="35">F114*(G114-1)</f>
        <v>17.5</v>
      </c>
    </row>
    <row r="115" spans="2:13" x14ac:dyDescent="0.3">
      <c r="B115" s="47"/>
      <c r="C115" s="48"/>
      <c r="D115" s="50"/>
      <c r="E115" s="2" t="s">
        <v>468</v>
      </c>
      <c r="F115" s="52"/>
      <c r="G115" s="44"/>
      <c r="H115" s="54"/>
      <c r="I115" s="2"/>
      <c r="J115" s="2"/>
      <c r="K115" s="56"/>
      <c r="L115" s="110"/>
    </row>
    <row r="116" spans="2:13" x14ac:dyDescent="0.3">
      <c r="B116" s="47">
        <v>1</v>
      </c>
      <c r="C116" s="48">
        <v>0.38800000000000001</v>
      </c>
      <c r="D116" s="49">
        <v>58</v>
      </c>
      <c r="E116" s="2" t="s">
        <v>467</v>
      </c>
      <c r="F116" s="51">
        <v>12</v>
      </c>
      <c r="G116" s="43">
        <v>2.62</v>
      </c>
      <c r="H116" s="53">
        <v>45549</v>
      </c>
      <c r="I116" s="2"/>
      <c r="J116" s="2"/>
      <c r="K116" s="55" t="s">
        <v>439</v>
      </c>
      <c r="L116" s="109">
        <f t="shared" ref="L116" si="36">F116*(G116-1)</f>
        <v>19.440000000000001</v>
      </c>
    </row>
    <row r="117" spans="2:13" x14ac:dyDescent="0.3">
      <c r="B117" s="47"/>
      <c r="C117" s="48"/>
      <c r="D117" s="50"/>
      <c r="E117" s="2" t="s">
        <v>468</v>
      </c>
      <c r="F117" s="52"/>
      <c r="G117" s="44"/>
      <c r="H117" s="54"/>
      <c r="I117" s="2"/>
      <c r="J117" s="2"/>
      <c r="K117" s="56"/>
      <c r="L117" s="110"/>
    </row>
    <row r="118" spans="2:13" x14ac:dyDescent="0.3">
      <c r="B118" s="47">
        <v>1</v>
      </c>
      <c r="C118" s="48">
        <v>0.61</v>
      </c>
      <c r="D118" s="49">
        <v>59</v>
      </c>
      <c r="E118" s="2" t="s">
        <v>469</v>
      </c>
      <c r="F118" s="51">
        <v>50</v>
      </c>
      <c r="G118" s="43">
        <v>1.61</v>
      </c>
      <c r="H118" s="53">
        <v>45549</v>
      </c>
      <c r="I118" s="2"/>
      <c r="J118" s="2"/>
      <c r="K118" s="43" t="s">
        <v>106</v>
      </c>
      <c r="L118" s="109">
        <f t="shared" ref="L118" si="37">F118*(G118-1)</f>
        <v>30.500000000000004</v>
      </c>
    </row>
    <row r="119" spans="2:13" x14ac:dyDescent="0.3">
      <c r="B119" s="47"/>
      <c r="C119" s="48"/>
      <c r="D119" s="50"/>
      <c r="E119" s="2" t="s">
        <v>470</v>
      </c>
      <c r="F119" s="52"/>
      <c r="G119" s="44"/>
      <c r="H119" s="54"/>
      <c r="I119" s="2"/>
      <c r="J119" s="2"/>
      <c r="K119" s="44"/>
      <c r="L119" s="110"/>
    </row>
    <row r="120" spans="2:13" x14ac:dyDescent="0.3">
      <c r="B120" s="47">
        <v>1</v>
      </c>
      <c r="C120" s="48">
        <v>0.66</v>
      </c>
      <c r="D120" s="49">
        <v>60</v>
      </c>
      <c r="E120" s="2" t="s">
        <v>469</v>
      </c>
      <c r="F120" s="51">
        <v>12</v>
      </c>
      <c r="G120" s="43">
        <v>3.75</v>
      </c>
      <c r="H120" s="53">
        <v>45549</v>
      </c>
      <c r="I120" s="2"/>
      <c r="J120" s="2"/>
      <c r="K120" s="43" t="s">
        <v>123</v>
      </c>
      <c r="L120" s="109">
        <f t="shared" ref="L120" si="38">F120*(G120-1)</f>
        <v>33</v>
      </c>
    </row>
    <row r="121" spans="2:13" x14ac:dyDescent="0.3">
      <c r="B121" s="47"/>
      <c r="C121" s="48"/>
      <c r="D121" s="50"/>
      <c r="E121" s="2" t="s">
        <v>470</v>
      </c>
      <c r="F121" s="52"/>
      <c r="G121" s="44"/>
      <c r="H121" s="54"/>
      <c r="I121" s="2"/>
      <c r="J121" s="2"/>
      <c r="K121" s="44"/>
      <c r="L121" s="110"/>
    </row>
    <row r="122" spans="2:13" x14ac:dyDescent="0.3">
      <c r="B122" s="47">
        <v>1</v>
      </c>
      <c r="C122" s="48">
        <v>0.32400000000000001</v>
      </c>
      <c r="D122" s="49">
        <v>61</v>
      </c>
      <c r="E122" s="2" t="s">
        <v>471</v>
      </c>
      <c r="F122" s="51">
        <v>50</v>
      </c>
      <c r="G122" s="43">
        <v>1.3240000000000001</v>
      </c>
      <c r="H122" s="53">
        <v>45550</v>
      </c>
      <c r="I122" s="2"/>
      <c r="J122" s="2"/>
      <c r="K122" s="55" t="s">
        <v>366</v>
      </c>
      <c r="L122" s="109">
        <f t="shared" ref="L122" si="39">F122*(G122-1)</f>
        <v>16.200000000000003</v>
      </c>
    </row>
    <row r="123" spans="2:13" x14ac:dyDescent="0.3">
      <c r="B123" s="47"/>
      <c r="C123" s="48"/>
      <c r="D123" s="50"/>
      <c r="E123" s="2" t="s">
        <v>472</v>
      </c>
      <c r="F123" s="52"/>
      <c r="G123" s="44"/>
      <c r="H123" s="54"/>
      <c r="I123" s="2"/>
      <c r="J123" s="2"/>
      <c r="K123" s="56"/>
      <c r="L123" s="110"/>
    </row>
    <row r="124" spans="2:13" x14ac:dyDescent="0.3">
      <c r="B124" s="47">
        <v>1</v>
      </c>
      <c r="C124" s="48">
        <v>-0.42299999999999999</v>
      </c>
      <c r="D124" s="49">
        <v>62</v>
      </c>
      <c r="E124" s="13" t="s">
        <v>471</v>
      </c>
      <c r="F124" s="73">
        <v>50</v>
      </c>
      <c r="G124" s="75">
        <v>0.57699999999999996</v>
      </c>
      <c r="H124" s="77">
        <v>45550</v>
      </c>
      <c r="I124" s="13"/>
      <c r="J124" s="13"/>
      <c r="K124" s="69" t="s">
        <v>473</v>
      </c>
      <c r="L124" s="113">
        <f t="shared" ref="L124" si="40">F124*(G124-1)</f>
        <v>-21.150000000000002</v>
      </c>
    </row>
    <row r="125" spans="2:13" x14ac:dyDescent="0.3">
      <c r="B125" s="47"/>
      <c r="C125" s="48"/>
      <c r="D125" s="50"/>
      <c r="E125" s="13" t="s">
        <v>472</v>
      </c>
      <c r="F125" s="74"/>
      <c r="G125" s="76"/>
      <c r="H125" s="78"/>
      <c r="I125" s="13"/>
      <c r="J125" s="13"/>
      <c r="K125" s="70"/>
      <c r="L125" s="114"/>
    </row>
    <row r="126" spans="2:13" x14ac:dyDescent="0.3">
      <c r="B126" s="47">
        <v>1</v>
      </c>
      <c r="C126" s="48">
        <v>0.61</v>
      </c>
      <c r="D126" s="49">
        <v>63</v>
      </c>
      <c r="E126" s="2" t="s">
        <v>162</v>
      </c>
      <c r="F126" s="51">
        <v>50</v>
      </c>
      <c r="G126" s="43">
        <v>1.61</v>
      </c>
      <c r="H126" s="53">
        <v>45550</v>
      </c>
      <c r="I126" s="2"/>
      <c r="J126" s="2"/>
      <c r="K126" s="43" t="s">
        <v>32</v>
      </c>
      <c r="L126" s="109">
        <f t="shared" ref="L126" si="41">F126*(G126-1)</f>
        <v>30.500000000000004</v>
      </c>
    </row>
    <row r="127" spans="2:13" x14ac:dyDescent="0.3">
      <c r="B127" s="47"/>
      <c r="C127" s="48"/>
      <c r="D127" s="50"/>
      <c r="E127" s="2" t="s">
        <v>207</v>
      </c>
      <c r="F127" s="52"/>
      <c r="G127" s="44"/>
      <c r="H127" s="54"/>
      <c r="I127" s="2"/>
      <c r="J127" s="2"/>
      <c r="K127" s="44"/>
      <c r="L127" s="110"/>
    </row>
    <row r="128" spans="2:13" x14ac:dyDescent="0.3">
      <c r="B128" s="47">
        <v>1</v>
      </c>
      <c r="C128" s="48">
        <v>0.61</v>
      </c>
      <c r="D128" s="49">
        <v>64</v>
      </c>
      <c r="E128" s="2" t="s">
        <v>474</v>
      </c>
      <c r="F128" s="51">
        <v>50</v>
      </c>
      <c r="G128" s="43">
        <v>1.61</v>
      </c>
      <c r="H128" s="53">
        <v>45550</v>
      </c>
      <c r="I128" s="2"/>
      <c r="J128" s="2"/>
      <c r="K128" s="43" t="s">
        <v>39</v>
      </c>
      <c r="L128" s="109">
        <f t="shared" ref="L128" si="42">F128*(G128-1)</f>
        <v>30.500000000000004</v>
      </c>
    </row>
    <row r="129" spans="2:13" x14ac:dyDescent="0.3">
      <c r="B129" s="47"/>
      <c r="C129" s="48"/>
      <c r="D129" s="50"/>
      <c r="E129" s="2" t="s">
        <v>475</v>
      </c>
      <c r="F129" s="52"/>
      <c r="G129" s="44"/>
      <c r="H129" s="54"/>
      <c r="I129" s="2"/>
      <c r="J129" s="2"/>
      <c r="K129" s="44"/>
      <c r="L129" s="110"/>
    </row>
    <row r="130" spans="2:13" x14ac:dyDescent="0.3">
      <c r="B130" s="47">
        <v>1</v>
      </c>
      <c r="C130" s="48">
        <v>-1</v>
      </c>
      <c r="D130" s="49">
        <v>65</v>
      </c>
      <c r="E130" s="8" t="s">
        <v>476</v>
      </c>
      <c r="F130" s="62">
        <v>50</v>
      </c>
      <c r="G130" s="64">
        <v>1.61</v>
      </c>
      <c r="H130" s="65">
        <v>45550</v>
      </c>
      <c r="I130" s="8"/>
      <c r="J130" s="8"/>
      <c r="K130" s="64" t="s">
        <v>32</v>
      </c>
      <c r="L130" s="105">
        <v>-50</v>
      </c>
    </row>
    <row r="131" spans="2:13" x14ac:dyDescent="0.3">
      <c r="B131" s="47"/>
      <c r="C131" s="48"/>
      <c r="D131" s="50"/>
      <c r="E131" s="8" t="s">
        <v>477</v>
      </c>
      <c r="F131" s="63"/>
      <c r="G131" s="59"/>
      <c r="H131" s="66"/>
      <c r="I131" s="8"/>
      <c r="J131" s="8"/>
      <c r="K131" s="59"/>
      <c r="L131" s="112"/>
    </row>
    <row r="132" spans="2:13" x14ac:dyDescent="0.3">
      <c r="B132" s="47">
        <v>1</v>
      </c>
      <c r="C132" s="48">
        <v>-0.06</v>
      </c>
      <c r="D132" s="49">
        <v>66</v>
      </c>
      <c r="E132" s="64" t="s">
        <v>260</v>
      </c>
      <c r="F132" s="62">
        <v>3</v>
      </c>
      <c r="G132" s="64">
        <v>23</v>
      </c>
      <c r="H132" s="65">
        <v>45550</v>
      </c>
      <c r="I132" s="64" t="s">
        <v>211</v>
      </c>
      <c r="J132" s="60">
        <v>-2</v>
      </c>
      <c r="K132" s="98" t="s">
        <v>463</v>
      </c>
      <c r="L132" s="105">
        <v>-3</v>
      </c>
    </row>
    <row r="133" spans="2:13" x14ac:dyDescent="0.3">
      <c r="B133" s="47"/>
      <c r="C133" s="48"/>
      <c r="D133" s="50"/>
      <c r="E133" s="59"/>
      <c r="F133" s="63"/>
      <c r="G133" s="59"/>
      <c r="H133" s="66"/>
      <c r="I133" s="59"/>
      <c r="J133" s="61"/>
      <c r="K133" s="68"/>
      <c r="L133" s="112"/>
    </row>
    <row r="134" spans="2:13" x14ac:dyDescent="0.3">
      <c r="B134" s="47">
        <v>1</v>
      </c>
      <c r="C134" s="48">
        <v>-0.127</v>
      </c>
      <c r="D134" s="49">
        <v>67</v>
      </c>
      <c r="E134" s="13" t="s">
        <v>478</v>
      </c>
      <c r="F134" s="73">
        <v>50</v>
      </c>
      <c r="G134" s="75">
        <v>0.87219999999999998</v>
      </c>
      <c r="H134" s="77">
        <v>45550</v>
      </c>
      <c r="I134" s="13"/>
      <c r="J134" s="13"/>
      <c r="K134" s="69" t="s">
        <v>268</v>
      </c>
      <c r="L134" s="113">
        <f t="shared" ref="L134:L136" si="43">F134*(G134-1)</f>
        <v>-6.3900000000000015</v>
      </c>
    </row>
    <row r="135" spans="2:13" x14ac:dyDescent="0.3">
      <c r="B135" s="47"/>
      <c r="C135" s="48"/>
      <c r="D135" s="50"/>
      <c r="E135" s="13" t="s">
        <v>479</v>
      </c>
      <c r="F135" s="74"/>
      <c r="G135" s="76"/>
      <c r="H135" s="78"/>
      <c r="I135" s="13"/>
      <c r="J135" s="13"/>
      <c r="K135" s="70"/>
      <c r="L135" s="114"/>
    </row>
    <row r="136" spans="2:13" x14ac:dyDescent="0.3">
      <c r="B136" s="47">
        <v>1</v>
      </c>
      <c r="C136" s="48">
        <v>1.266</v>
      </c>
      <c r="D136" s="49">
        <v>68</v>
      </c>
      <c r="E136" s="43" t="s">
        <v>260</v>
      </c>
      <c r="F136" s="51">
        <v>6</v>
      </c>
      <c r="G136" s="43">
        <v>11.55</v>
      </c>
      <c r="H136" s="53">
        <v>45550</v>
      </c>
      <c r="I136" s="43" t="s">
        <v>211</v>
      </c>
      <c r="J136" s="45">
        <v>-2</v>
      </c>
      <c r="K136" s="107" t="s">
        <v>463</v>
      </c>
      <c r="L136" s="109">
        <f t="shared" si="43"/>
        <v>63.300000000000004</v>
      </c>
    </row>
    <row r="137" spans="2:13" x14ac:dyDescent="0.3">
      <c r="B137" s="47"/>
      <c r="C137" s="48"/>
      <c r="D137" s="50"/>
      <c r="E137" s="44"/>
      <c r="F137" s="52"/>
      <c r="G137" s="44"/>
      <c r="H137" s="54"/>
      <c r="I137" s="44"/>
      <c r="J137" s="46"/>
      <c r="K137" s="56"/>
      <c r="L137" s="110"/>
    </row>
    <row r="138" spans="2:13" x14ac:dyDescent="0.3">
      <c r="B138" s="47">
        <v>1</v>
      </c>
      <c r="C138" s="48">
        <v>0.625</v>
      </c>
      <c r="D138" s="49">
        <v>69</v>
      </c>
      <c r="E138" s="2" t="s">
        <v>367</v>
      </c>
      <c r="F138" s="51">
        <v>50</v>
      </c>
      <c r="G138" s="43">
        <v>1.625</v>
      </c>
      <c r="H138" s="53">
        <v>45550</v>
      </c>
      <c r="I138" s="2"/>
      <c r="J138" s="2"/>
      <c r="K138" s="43" t="s">
        <v>481</v>
      </c>
      <c r="L138" s="109">
        <f t="shared" ref="L138" si="44">F138*(G138-1)</f>
        <v>31.25</v>
      </c>
    </row>
    <row r="139" spans="2:13" x14ac:dyDescent="0.3">
      <c r="B139" s="47"/>
      <c r="C139" s="48"/>
      <c r="D139" s="50"/>
      <c r="E139" s="2" t="s">
        <v>480</v>
      </c>
      <c r="F139" s="52"/>
      <c r="G139" s="44"/>
      <c r="H139" s="54"/>
      <c r="I139" s="2"/>
      <c r="J139" s="2"/>
      <c r="K139" s="44"/>
      <c r="L139" s="110"/>
    </row>
    <row r="140" spans="2:13" x14ac:dyDescent="0.3">
      <c r="B140" s="47">
        <v>1</v>
      </c>
      <c r="C140" s="48">
        <v>0.28799999999999998</v>
      </c>
      <c r="D140" s="49">
        <v>70</v>
      </c>
      <c r="E140" s="2" t="s">
        <v>367</v>
      </c>
      <c r="F140" s="51">
        <v>6</v>
      </c>
      <c r="G140" s="43">
        <v>3.4</v>
      </c>
      <c r="H140" s="53">
        <v>45550</v>
      </c>
      <c r="I140" s="2"/>
      <c r="J140" s="2"/>
      <c r="K140" s="43" t="s">
        <v>32</v>
      </c>
      <c r="L140" s="109">
        <f t="shared" ref="L140" si="45">F140*(G140-1)</f>
        <v>14.399999999999999</v>
      </c>
    </row>
    <row r="141" spans="2:13" x14ac:dyDescent="0.3">
      <c r="B141" s="47"/>
      <c r="C141" s="48"/>
      <c r="D141" s="50"/>
      <c r="E141" s="2" t="s">
        <v>480</v>
      </c>
      <c r="F141" s="52"/>
      <c r="G141" s="44"/>
      <c r="H141" s="54"/>
      <c r="I141" s="2"/>
      <c r="J141" s="2"/>
      <c r="K141" s="44"/>
      <c r="L141" s="110"/>
    </row>
    <row r="142" spans="2:13" x14ac:dyDescent="0.3">
      <c r="B142" s="47">
        <v>1</v>
      </c>
      <c r="C142" s="48">
        <v>-1</v>
      </c>
      <c r="D142" s="49">
        <v>71</v>
      </c>
      <c r="E142" s="8" t="s">
        <v>162</v>
      </c>
      <c r="F142" s="62">
        <v>50</v>
      </c>
      <c r="G142" s="64">
        <v>1.6</v>
      </c>
      <c r="H142" s="65">
        <v>45550</v>
      </c>
      <c r="I142" s="8"/>
      <c r="J142" s="8"/>
      <c r="K142" s="67" t="s">
        <v>442</v>
      </c>
      <c r="L142" s="105">
        <v>0</v>
      </c>
      <c r="M142" s="64">
        <v>-50</v>
      </c>
    </row>
    <row r="143" spans="2:13" x14ac:dyDescent="0.3">
      <c r="B143" s="47"/>
      <c r="C143" s="48"/>
      <c r="D143" s="50"/>
      <c r="E143" s="8" t="s">
        <v>207</v>
      </c>
      <c r="F143" s="63"/>
      <c r="G143" s="59"/>
      <c r="H143" s="66"/>
      <c r="I143" s="8"/>
      <c r="J143" s="8"/>
      <c r="K143" s="68"/>
      <c r="L143" s="112"/>
      <c r="M143" s="59"/>
    </row>
    <row r="144" spans="2:13" x14ac:dyDescent="0.3">
      <c r="B144" s="47">
        <v>1</v>
      </c>
      <c r="C144" s="48">
        <v>-0.24</v>
      </c>
      <c r="D144" s="49">
        <v>72</v>
      </c>
      <c r="E144" s="8" t="s">
        <v>162</v>
      </c>
      <c r="F144" s="62">
        <v>12</v>
      </c>
      <c r="G144" s="64">
        <v>4</v>
      </c>
      <c r="H144" s="65">
        <v>45550</v>
      </c>
      <c r="I144" s="8"/>
      <c r="J144" s="8"/>
      <c r="K144" s="67" t="s">
        <v>439</v>
      </c>
      <c r="L144" s="105">
        <v>0</v>
      </c>
      <c r="M144" s="64">
        <v>-12</v>
      </c>
    </row>
    <row r="145" spans="2:13" x14ac:dyDescent="0.3">
      <c r="B145" s="47"/>
      <c r="C145" s="48"/>
      <c r="D145" s="50"/>
      <c r="E145" s="8" t="s">
        <v>207</v>
      </c>
      <c r="F145" s="63"/>
      <c r="G145" s="59"/>
      <c r="H145" s="66"/>
      <c r="I145" s="8"/>
      <c r="J145" s="8"/>
      <c r="K145" s="68"/>
      <c r="L145" s="112"/>
      <c r="M145" s="59"/>
    </row>
    <row r="146" spans="2:13" x14ac:dyDescent="0.3">
      <c r="B146" s="47">
        <v>1</v>
      </c>
      <c r="C146" s="48">
        <v>0.65</v>
      </c>
      <c r="D146" s="49">
        <v>73</v>
      </c>
      <c r="E146" s="2" t="s">
        <v>482</v>
      </c>
      <c r="F146" s="51">
        <v>50</v>
      </c>
      <c r="G146" s="43">
        <v>1.65</v>
      </c>
      <c r="H146" s="53">
        <v>45550</v>
      </c>
      <c r="I146" s="2"/>
      <c r="J146" s="2"/>
      <c r="K146" s="55" t="s">
        <v>442</v>
      </c>
      <c r="L146" s="109">
        <v>0</v>
      </c>
      <c r="M146" s="43">
        <v>32.5</v>
      </c>
    </row>
    <row r="147" spans="2:13" x14ac:dyDescent="0.3">
      <c r="B147" s="47"/>
      <c r="C147" s="48"/>
      <c r="D147" s="50"/>
      <c r="E147" s="2" t="s">
        <v>483</v>
      </c>
      <c r="F147" s="52"/>
      <c r="G147" s="44"/>
      <c r="H147" s="54"/>
      <c r="I147" s="2"/>
      <c r="J147" s="2"/>
      <c r="K147" s="56"/>
      <c r="L147" s="110"/>
      <c r="M147" s="44"/>
    </row>
    <row r="148" spans="2:13" x14ac:dyDescent="0.3">
      <c r="B148" s="47">
        <v>1</v>
      </c>
      <c r="C148" s="48">
        <v>0.4</v>
      </c>
      <c r="D148" s="49">
        <v>74</v>
      </c>
      <c r="E148" s="2" t="s">
        <v>375</v>
      </c>
      <c r="F148" s="51">
        <v>25</v>
      </c>
      <c r="G148" s="43">
        <v>1.8</v>
      </c>
      <c r="H148" s="53">
        <v>45551</v>
      </c>
      <c r="I148" s="2"/>
      <c r="J148" s="2"/>
      <c r="K148" s="43" t="s">
        <v>39</v>
      </c>
      <c r="L148" s="109">
        <f t="shared" ref="L148" si="46">F148*(G148-1)</f>
        <v>20</v>
      </c>
    </row>
    <row r="149" spans="2:13" x14ac:dyDescent="0.3">
      <c r="B149" s="47"/>
      <c r="C149" s="48"/>
      <c r="D149" s="50"/>
      <c r="E149" s="2" t="s">
        <v>484</v>
      </c>
      <c r="F149" s="52"/>
      <c r="G149" s="44"/>
      <c r="H149" s="54"/>
      <c r="I149" s="2"/>
      <c r="J149" s="2"/>
      <c r="K149" s="44"/>
      <c r="L149" s="110"/>
    </row>
    <row r="150" spans="2:13" x14ac:dyDescent="0.3">
      <c r="B150" s="47">
        <v>1</v>
      </c>
      <c r="C150" s="48">
        <v>-0.12</v>
      </c>
      <c r="D150" s="49">
        <v>75</v>
      </c>
      <c r="E150" s="64" t="s">
        <v>260</v>
      </c>
      <c r="F150" s="62">
        <v>6</v>
      </c>
      <c r="G150" s="64">
        <v>15</v>
      </c>
      <c r="H150" s="65">
        <v>45551</v>
      </c>
      <c r="I150" s="64" t="s">
        <v>211</v>
      </c>
      <c r="J150" s="60">
        <v>-2</v>
      </c>
      <c r="K150" s="98" t="s">
        <v>463</v>
      </c>
      <c r="L150" s="105">
        <v>-6</v>
      </c>
    </row>
    <row r="151" spans="2:13" x14ac:dyDescent="0.3">
      <c r="B151" s="47"/>
      <c r="C151" s="48"/>
      <c r="D151" s="50"/>
      <c r="E151" s="59"/>
      <c r="F151" s="63"/>
      <c r="G151" s="59"/>
      <c r="H151" s="66"/>
      <c r="I151" s="59"/>
      <c r="J151" s="61"/>
      <c r="K151" s="68"/>
      <c r="L151" s="112"/>
    </row>
    <row r="152" spans="2:13" x14ac:dyDescent="0.3">
      <c r="B152" s="47">
        <v>1</v>
      </c>
      <c r="C152" s="48">
        <v>0.02</v>
      </c>
      <c r="D152" s="49">
        <v>76</v>
      </c>
      <c r="E152" s="13" t="s">
        <v>485</v>
      </c>
      <c r="F152" s="73">
        <v>25</v>
      </c>
      <c r="G152" s="75">
        <v>1.04</v>
      </c>
      <c r="H152" s="77">
        <v>45551</v>
      </c>
      <c r="I152" s="13"/>
      <c r="J152" s="13"/>
      <c r="K152" s="75" t="s">
        <v>39</v>
      </c>
      <c r="L152" s="113">
        <f t="shared" ref="L152" si="47">F152*(G152-1)</f>
        <v>1.0000000000000009</v>
      </c>
    </row>
    <row r="153" spans="2:13" x14ac:dyDescent="0.3">
      <c r="B153" s="47"/>
      <c r="C153" s="48"/>
      <c r="D153" s="50"/>
      <c r="E153" s="13" t="s">
        <v>486</v>
      </c>
      <c r="F153" s="74"/>
      <c r="G153" s="76"/>
      <c r="H153" s="78"/>
      <c r="I153" s="13"/>
      <c r="J153" s="13"/>
      <c r="K153" s="76"/>
      <c r="L153" s="114"/>
    </row>
    <row r="154" spans="2:13" x14ac:dyDescent="0.3">
      <c r="B154" s="47">
        <v>1</v>
      </c>
      <c r="C154" s="48">
        <v>-1</v>
      </c>
      <c r="D154" s="49">
        <v>77</v>
      </c>
      <c r="E154" s="8" t="s">
        <v>487</v>
      </c>
      <c r="F154" s="62">
        <v>100</v>
      </c>
      <c r="G154" s="64">
        <v>1.8</v>
      </c>
      <c r="H154" s="65">
        <v>45552</v>
      </c>
      <c r="I154" s="8"/>
      <c r="J154" s="8"/>
      <c r="K154" s="64" t="s">
        <v>489</v>
      </c>
      <c r="L154" s="105">
        <v>0</v>
      </c>
      <c r="M154" s="64">
        <v>-100</v>
      </c>
    </row>
    <row r="155" spans="2:13" x14ac:dyDescent="0.3">
      <c r="B155" s="47"/>
      <c r="C155" s="48"/>
      <c r="D155" s="50"/>
      <c r="E155" s="8" t="s">
        <v>488</v>
      </c>
      <c r="F155" s="63"/>
      <c r="G155" s="59"/>
      <c r="H155" s="66"/>
      <c r="I155" s="8"/>
      <c r="J155" s="8"/>
      <c r="K155" s="59"/>
      <c r="L155" s="112"/>
      <c r="M155" s="59"/>
    </row>
    <row r="156" spans="2:13" x14ac:dyDescent="0.3">
      <c r="B156" s="47">
        <v>1</v>
      </c>
      <c r="C156" s="48">
        <v>-0.223</v>
      </c>
      <c r="D156" s="49">
        <v>78</v>
      </c>
      <c r="E156" s="13" t="s">
        <v>487</v>
      </c>
      <c r="F156" s="73">
        <v>50</v>
      </c>
      <c r="G156" s="75">
        <v>0.55400000000000005</v>
      </c>
      <c r="H156" s="77">
        <v>45552</v>
      </c>
      <c r="I156" s="13"/>
      <c r="J156" s="13"/>
      <c r="K156" s="75" t="s">
        <v>105</v>
      </c>
      <c r="L156" s="113">
        <f t="shared" ref="L156" si="48">F156*(G156-1)</f>
        <v>-22.299999999999997</v>
      </c>
    </row>
    <row r="157" spans="2:13" x14ac:dyDescent="0.3">
      <c r="B157" s="47"/>
      <c r="C157" s="48"/>
      <c r="D157" s="50"/>
      <c r="E157" s="13" t="s">
        <v>488</v>
      </c>
      <c r="F157" s="74"/>
      <c r="G157" s="76"/>
      <c r="H157" s="78"/>
      <c r="I157" s="13"/>
      <c r="J157" s="13"/>
      <c r="K157" s="76"/>
      <c r="L157" s="114"/>
    </row>
    <row r="158" spans="2:13" x14ac:dyDescent="0.3">
      <c r="B158" s="47">
        <v>1</v>
      </c>
      <c r="C158" s="48">
        <v>0.22500000000000001</v>
      </c>
      <c r="D158" s="49">
        <v>79</v>
      </c>
      <c r="E158" s="2" t="s">
        <v>490</v>
      </c>
      <c r="F158" s="51">
        <v>25</v>
      </c>
      <c r="G158" s="43">
        <v>1.9</v>
      </c>
      <c r="H158" s="53">
        <v>45552</v>
      </c>
      <c r="I158" s="2"/>
      <c r="J158" s="2"/>
      <c r="K158" s="43" t="s">
        <v>105</v>
      </c>
      <c r="L158" s="109">
        <f t="shared" ref="L158" si="49">F158*(G158-1)</f>
        <v>22.499999999999996</v>
      </c>
    </row>
    <row r="159" spans="2:13" x14ac:dyDescent="0.3">
      <c r="B159" s="47"/>
      <c r="C159" s="48"/>
      <c r="D159" s="50"/>
      <c r="E159" s="2" t="s">
        <v>66</v>
      </c>
      <c r="F159" s="52"/>
      <c r="G159" s="44"/>
      <c r="H159" s="54"/>
      <c r="I159" s="2"/>
      <c r="J159" s="2"/>
      <c r="K159" s="44"/>
      <c r="L159" s="110"/>
    </row>
    <row r="160" spans="2:13" x14ac:dyDescent="0.3">
      <c r="B160" s="47">
        <v>1</v>
      </c>
      <c r="C160" s="48">
        <v>0.41499999999999998</v>
      </c>
      <c r="D160" s="49">
        <v>80</v>
      </c>
      <c r="E160" s="2" t="s">
        <v>490</v>
      </c>
      <c r="F160" s="51">
        <v>50</v>
      </c>
      <c r="G160" s="43">
        <v>1.83</v>
      </c>
      <c r="H160" s="53">
        <v>45552</v>
      </c>
      <c r="I160" s="2"/>
      <c r="J160" s="2"/>
      <c r="K160" s="43" t="s">
        <v>106</v>
      </c>
      <c r="L160" s="109">
        <f t="shared" ref="L160" si="50">F160*(G160-1)</f>
        <v>41.5</v>
      </c>
    </row>
    <row r="161" spans="2:13" x14ac:dyDescent="0.3">
      <c r="B161" s="47"/>
      <c r="C161" s="48"/>
      <c r="D161" s="50"/>
      <c r="E161" s="2" t="s">
        <v>66</v>
      </c>
      <c r="F161" s="52"/>
      <c r="G161" s="44"/>
      <c r="H161" s="54"/>
      <c r="I161" s="2"/>
      <c r="J161" s="2"/>
      <c r="K161" s="44"/>
      <c r="L161" s="110"/>
    </row>
    <row r="162" spans="2:13" x14ac:dyDescent="0.3">
      <c r="B162" s="47">
        <v>1</v>
      </c>
      <c r="C162" s="48">
        <v>-0.5</v>
      </c>
      <c r="D162" s="49">
        <v>81</v>
      </c>
      <c r="E162" s="8" t="s">
        <v>490</v>
      </c>
      <c r="F162" s="62">
        <v>50</v>
      </c>
      <c r="G162" s="64">
        <v>1.72</v>
      </c>
      <c r="H162" s="65">
        <v>45552</v>
      </c>
      <c r="I162" s="8"/>
      <c r="J162" s="8"/>
      <c r="K162" s="64" t="s">
        <v>123</v>
      </c>
      <c r="L162" s="105">
        <v>-50</v>
      </c>
    </row>
    <row r="163" spans="2:13" x14ac:dyDescent="0.3">
      <c r="B163" s="47"/>
      <c r="C163" s="48"/>
      <c r="D163" s="50"/>
      <c r="E163" s="8" t="s">
        <v>66</v>
      </c>
      <c r="F163" s="63"/>
      <c r="G163" s="59"/>
      <c r="H163" s="66"/>
      <c r="I163" s="8"/>
      <c r="J163" s="8"/>
      <c r="K163" s="59"/>
      <c r="L163" s="112"/>
    </row>
    <row r="164" spans="2:13" x14ac:dyDescent="0.3">
      <c r="B164" s="47">
        <v>1</v>
      </c>
      <c r="C164" s="48">
        <v>-0.06</v>
      </c>
      <c r="D164" s="49">
        <v>82</v>
      </c>
      <c r="E164" s="8" t="s">
        <v>490</v>
      </c>
      <c r="F164" s="62">
        <v>6</v>
      </c>
      <c r="G164" s="64">
        <v>13</v>
      </c>
      <c r="H164" s="65">
        <v>45552</v>
      </c>
      <c r="I164" s="8"/>
      <c r="J164" s="8"/>
      <c r="K164" s="64" t="s">
        <v>123</v>
      </c>
      <c r="L164" s="105">
        <v>-6</v>
      </c>
    </row>
    <row r="165" spans="2:13" x14ac:dyDescent="0.3">
      <c r="B165" s="47"/>
      <c r="C165" s="48"/>
      <c r="D165" s="50"/>
      <c r="E165" s="8" t="s">
        <v>66</v>
      </c>
      <c r="F165" s="63"/>
      <c r="G165" s="59"/>
      <c r="H165" s="66"/>
      <c r="I165" s="8"/>
      <c r="J165" s="8"/>
      <c r="K165" s="59"/>
      <c r="L165" s="112"/>
    </row>
    <row r="166" spans="2:13" x14ac:dyDescent="0.3">
      <c r="B166" s="47">
        <v>1</v>
      </c>
      <c r="C166" s="48">
        <v>-0.25</v>
      </c>
      <c r="D166" s="49">
        <v>83</v>
      </c>
      <c r="E166" s="8" t="s">
        <v>494</v>
      </c>
      <c r="F166" s="62">
        <v>25</v>
      </c>
      <c r="G166" s="64">
        <v>5.4</v>
      </c>
      <c r="H166" s="65">
        <v>45553</v>
      </c>
      <c r="I166" s="8"/>
      <c r="J166" s="8"/>
      <c r="K166" s="67" t="s">
        <v>396</v>
      </c>
      <c r="L166" s="105">
        <v>0</v>
      </c>
      <c r="M166" s="64">
        <v>-25</v>
      </c>
    </row>
    <row r="167" spans="2:13" x14ac:dyDescent="0.3">
      <c r="B167" s="47"/>
      <c r="C167" s="48"/>
      <c r="D167" s="50"/>
      <c r="E167" s="8" t="s">
        <v>495</v>
      </c>
      <c r="F167" s="63"/>
      <c r="G167" s="59"/>
      <c r="H167" s="66"/>
      <c r="I167" s="8"/>
      <c r="J167" s="8"/>
      <c r="K167" s="68"/>
      <c r="L167" s="112"/>
      <c r="M167" s="59"/>
    </row>
    <row r="168" spans="2:13" x14ac:dyDescent="0.3">
      <c r="B168" s="47">
        <v>1</v>
      </c>
      <c r="C168" s="48">
        <v>0.6</v>
      </c>
      <c r="D168" s="49">
        <v>84</v>
      </c>
      <c r="E168" s="2" t="s">
        <v>57</v>
      </c>
      <c r="F168" s="51">
        <v>100</v>
      </c>
      <c r="G168" s="43">
        <v>1.6</v>
      </c>
      <c r="H168" s="53">
        <v>45553</v>
      </c>
      <c r="I168" s="2"/>
      <c r="J168" s="2"/>
      <c r="K168" s="55" t="s">
        <v>496</v>
      </c>
      <c r="L168" s="109">
        <v>0</v>
      </c>
      <c r="M168" s="43">
        <v>60</v>
      </c>
    </row>
    <row r="169" spans="2:13" x14ac:dyDescent="0.3">
      <c r="B169" s="47"/>
      <c r="C169" s="48"/>
      <c r="D169" s="50"/>
      <c r="E169" s="2" t="s">
        <v>458</v>
      </c>
      <c r="F169" s="52"/>
      <c r="G169" s="44"/>
      <c r="H169" s="54"/>
      <c r="I169" s="2"/>
      <c r="J169" s="2"/>
      <c r="K169" s="56"/>
      <c r="L169" s="110"/>
      <c r="M169" s="44"/>
    </row>
    <row r="170" spans="2:13" x14ac:dyDescent="0.3">
      <c r="B170" s="47">
        <v>1</v>
      </c>
      <c r="C170" s="48">
        <v>-0.25</v>
      </c>
      <c r="D170" s="49">
        <v>85</v>
      </c>
      <c r="E170" s="8" t="s">
        <v>57</v>
      </c>
      <c r="F170" s="62">
        <v>25</v>
      </c>
      <c r="G170" s="64">
        <v>4.1500000000000004</v>
      </c>
      <c r="H170" s="65">
        <v>45553</v>
      </c>
      <c r="I170" s="8"/>
      <c r="J170" s="8"/>
      <c r="K170" s="67" t="s">
        <v>359</v>
      </c>
      <c r="L170" s="105">
        <v>0</v>
      </c>
      <c r="M170" s="64">
        <v>-25</v>
      </c>
    </row>
    <row r="171" spans="2:13" x14ac:dyDescent="0.3">
      <c r="B171" s="47"/>
      <c r="C171" s="48"/>
      <c r="D171" s="50"/>
      <c r="E171" s="8" t="s">
        <v>458</v>
      </c>
      <c r="F171" s="63"/>
      <c r="G171" s="59"/>
      <c r="H171" s="66"/>
      <c r="I171" s="8"/>
      <c r="J171" s="8"/>
      <c r="K171" s="68"/>
      <c r="L171" s="112"/>
      <c r="M171" s="59"/>
    </row>
    <row r="172" spans="2:13" x14ac:dyDescent="0.3">
      <c r="B172" s="47">
        <v>1</v>
      </c>
      <c r="C172" s="48">
        <v>0.65</v>
      </c>
      <c r="D172" s="49">
        <v>86</v>
      </c>
      <c r="E172" s="2" t="s">
        <v>18</v>
      </c>
      <c r="F172" s="51">
        <v>100</v>
      </c>
      <c r="G172" s="43">
        <v>1.65</v>
      </c>
      <c r="H172" s="53">
        <v>45553</v>
      </c>
      <c r="I172" s="2"/>
      <c r="J172" s="2"/>
      <c r="K172" s="55" t="s">
        <v>344</v>
      </c>
      <c r="L172" s="109">
        <v>0</v>
      </c>
      <c r="M172" s="43">
        <v>65</v>
      </c>
    </row>
    <row r="173" spans="2:13" x14ac:dyDescent="0.3">
      <c r="B173" s="47"/>
      <c r="C173" s="48"/>
      <c r="D173" s="50"/>
      <c r="E173" s="2" t="s">
        <v>497</v>
      </c>
      <c r="F173" s="52"/>
      <c r="G173" s="44"/>
      <c r="H173" s="54"/>
      <c r="I173" s="2"/>
      <c r="J173" s="2"/>
      <c r="K173" s="56"/>
      <c r="L173" s="110"/>
      <c r="M173" s="44"/>
    </row>
    <row r="174" spans="2:13" x14ac:dyDescent="0.3">
      <c r="B174" s="47">
        <v>1</v>
      </c>
      <c r="C174" s="48">
        <v>-0.25</v>
      </c>
      <c r="D174" s="49">
        <v>87</v>
      </c>
      <c r="E174" s="8" t="s">
        <v>18</v>
      </c>
      <c r="F174" s="62">
        <v>25</v>
      </c>
      <c r="G174" s="64">
        <v>4.25</v>
      </c>
      <c r="H174" s="65">
        <v>45553</v>
      </c>
      <c r="I174" s="8"/>
      <c r="J174" s="8"/>
      <c r="K174" s="67" t="s">
        <v>396</v>
      </c>
      <c r="L174" s="105">
        <v>0</v>
      </c>
      <c r="M174" s="64">
        <v>-25</v>
      </c>
    </row>
    <row r="175" spans="2:13" x14ac:dyDescent="0.3">
      <c r="B175" s="47"/>
      <c r="C175" s="48"/>
      <c r="D175" s="50"/>
      <c r="E175" s="8" t="s">
        <v>497</v>
      </c>
      <c r="F175" s="63"/>
      <c r="G175" s="59"/>
      <c r="H175" s="66"/>
      <c r="I175" s="8"/>
      <c r="J175" s="8"/>
      <c r="K175" s="68"/>
      <c r="L175" s="112"/>
      <c r="M175" s="59"/>
    </row>
    <row r="176" spans="2:13" x14ac:dyDescent="0.3">
      <c r="B176" s="47">
        <v>1</v>
      </c>
      <c r="C176" s="48">
        <v>0.9375</v>
      </c>
      <c r="D176" s="49">
        <v>88</v>
      </c>
      <c r="E176" s="43" t="s">
        <v>260</v>
      </c>
      <c r="F176" s="51">
        <v>25</v>
      </c>
      <c r="G176" s="43">
        <v>4.75</v>
      </c>
      <c r="H176" s="53">
        <v>45553</v>
      </c>
      <c r="I176" s="43" t="s">
        <v>211</v>
      </c>
      <c r="J176" s="45">
        <v>-2</v>
      </c>
      <c r="K176" s="107" t="s">
        <v>463</v>
      </c>
      <c r="L176" s="109">
        <f t="shared" ref="L176" si="51">F176*(G176-1)</f>
        <v>93.75</v>
      </c>
    </row>
    <row r="177" spans="2:12" x14ac:dyDescent="0.3">
      <c r="B177" s="47"/>
      <c r="C177" s="48"/>
      <c r="D177" s="50"/>
      <c r="E177" s="44"/>
      <c r="F177" s="52"/>
      <c r="G177" s="44"/>
      <c r="H177" s="54"/>
      <c r="I177" s="44"/>
      <c r="J177" s="46"/>
      <c r="K177" s="56"/>
      <c r="L177" s="110"/>
    </row>
    <row r="178" spans="2:12" x14ac:dyDescent="0.3">
      <c r="B178" s="47">
        <v>1</v>
      </c>
      <c r="C178" s="48">
        <v>-0.12</v>
      </c>
      <c r="D178" s="49">
        <v>89</v>
      </c>
      <c r="E178" s="64" t="s">
        <v>260</v>
      </c>
      <c r="F178" s="62">
        <v>12</v>
      </c>
      <c r="G178" s="64">
        <v>12</v>
      </c>
      <c r="H178" s="65">
        <v>45553</v>
      </c>
      <c r="I178" s="64" t="s">
        <v>211</v>
      </c>
      <c r="J178" s="60">
        <v>-2</v>
      </c>
      <c r="K178" s="98" t="s">
        <v>463</v>
      </c>
      <c r="L178" s="105">
        <v>-12</v>
      </c>
    </row>
    <row r="179" spans="2:12" x14ac:dyDescent="0.3">
      <c r="B179" s="47"/>
      <c r="C179" s="48"/>
      <c r="D179" s="50"/>
      <c r="E179" s="59"/>
      <c r="F179" s="63"/>
      <c r="G179" s="59"/>
      <c r="H179" s="66"/>
      <c r="I179" s="59"/>
      <c r="J179" s="61"/>
      <c r="K179" s="68"/>
      <c r="L179" s="112"/>
    </row>
    <row r="180" spans="2:12" x14ac:dyDescent="0.3">
      <c r="B180" s="47">
        <v>1</v>
      </c>
      <c r="C180" s="48">
        <v>-1</v>
      </c>
      <c r="D180" s="49">
        <v>90</v>
      </c>
      <c r="E180" s="8" t="s">
        <v>494</v>
      </c>
      <c r="F180" s="62">
        <v>100</v>
      </c>
      <c r="G180" s="64">
        <v>1.7</v>
      </c>
      <c r="H180" s="65">
        <v>45553</v>
      </c>
      <c r="I180" s="8"/>
      <c r="J180" s="8"/>
      <c r="K180" s="67" t="s">
        <v>395</v>
      </c>
      <c r="L180" s="105">
        <v>-100</v>
      </c>
    </row>
    <row r="181" spans="2:12" x14ac:dyDescent="0.3">
      <c r="B181" s="47"/>
      <c r="C181" s="48"/>
      <c r="D181" s="50"/>
      <c r="E181" s="8" t="s">
        <v>495</v>
      </c>
      <c r="F181" s="63"/>
      <c r="G181" s="59"/>
      <c r="H181" s="66"/>
      <c r="I181" s="8"/>
      <c r="J181" s="8"/>
      <c r="K181" s="68"/>
      <c r="L181" s="112"/>
    </row>
    <row r="182" spans="2:12" x14ac:dyDescent="0.3">
      <c r="B182" s="47">
        <v>1</v>
      </c>
      <c r="C182" s="48">
        <v>-0.2424</v>
      </c>
      <c r="D182" s="49">
        <v>91</v>
      </c>
      <c r="E182" s="13" t="s">
        <v>494</v>
      </c>
      <c r="F182" s="73">
        <v>100</v>
      </c>
      <c r="G182" s="75">
        <v>0.75760000000000005</v>
      </c>
      <c r="H182" s="77">
        <v>45553</v>
      </c>
      <c r="I182" s="13"/>
      <c r="J182" s="13"/>
      <c r="K182" s="75" t="s">
        <v>105</v>
      </c>
      <c r="L182" s="113">
        <f t="shared" ref="L182" si="52">F182*(G182-1)</f>
        <v>-24.239999999999995</v>
      </c>
    </row>
    <row r="183" spans="2:12" x14ac:dyDescent="0.3">
      <c r="B183" s="47"/>
      <c r="C183" s="48"/>
      <c r="D183" s="50"/>
      <c r="E183" s="13" t="s">
        <v>495</v>
      </c>
      <c r="F183" s="74"/>
      <c r="G183" s="76"/>
      <c r="H183" s="78"/>
      <c r="I183" s="13"/>
      <c r="J183" s="13"/>
      <c r="K183" s="76"/>
      <c r="L183" s="114"/>
    </row>
    <row r="184" spans="2:12" x14ac:dyDescent="0.3">
      <c r="B184" s="47">
        <v>1</v>
      </c>
      <c r="C184" s="48">
        <v>-4.5400000000000003E-2</v>
      </c>
      <c r="D184" s="49">
        <v>92</v>
      </c>
      <c r="E184" s="13" t="s">
        <v>494</v>
      </c>
      <c r="F184" s="73">
        <v>50</v>
      </c>
      <c r="G184" s="75">
        <v>0.90920000000000001</v>
      </c>
      <c r="H184" s="77">
        <v>45553</v>
      </c>
      <c r="I184" s="13"/>
      <c r="J184" s="13"/>
      <c r="K184" s="75" t="s">
        <v>105</v>
      </c>
      <c r="L184" s="113">
        <f t="shared" ref="L184" si="53">F184*(G184-1)</f>
        <v>-4.5399999999999991</v>
      </c>
    </row>
    <row r="185" spans="2:12" x14ac:dyDescent="0.3">
      <c r="B185" s="47"/>
      <c r="C185" s="48"/>
      <c r="D185" s="50"/>
      <c r="E185" s="13" t="s">
        <v>495</v>
      </c>
      <c r="F185" s="74"/>
      <c r="G185" s="76"/>
      <c r="H185" s="78"/>
      <c r="I185" s="13"/>
      <c r="J185" s="13"/>
      <c r="K185" s="76"/>
      <c r="L185" s="114"/>
    </row>
    <row r="186" spans="2:12" x14ac:dyDescent="0.3">
      <c r="B186" s="47">
        <v>1</v>
      </c>
      <c r="C186" s="48">
        <v>-0.12</v>
      </c>
      <c r="D186" s="49">
        <v>93</v>
      </c>
      <c r="E186" s="64" t="s">
        <v>260</v>
      </c>
      <c r="F186" s="62">
        <v>12</v>
      </c>
      <c r="G186" s="64">
        <v>12.5</v>
      </c>
      <c r="H186" s="65">
        <v>45553</v>
      </c>
      <c r="I186" s="4"/>
      <c r="J186" s="4"/>
      <c r="K186" s="98" t="s">
        <v>463</v>
      </c>
      <c r="L186" s="105">
        <v>-12</v>
      </c>
    </row>
    <row r="187" spans="2:12" x14ac:dyDescent="0.3">
      <c r="B187" s="47"/>
      <c r="C187" s="48"/>
      <c r="D187" s="50"/>
      <c r="E187" s="59"/>
      <c r="F187" s="63"/>
      <c r="G187" s="59"/>
      <c r="H187" s="66"/>
      <c r="I187" s="4"/>
      <c r="J187" s="4"/>
      <c r="K187" s="68"/>
      <c r="L187" s="112"/>
    </row>
    <row r="188" spans="2:12" x14ac:dyDescent="0.3">
      <c r="B188" s="47">
        <v>1</v>
      </c>
      <c r="C188" s="48">
        <v>-0.12</v>
      </c>
      <c r="D188" s="49">
        <v>94</v>
      </c>
      <c r="E188" s="64" t="s">
        <v>260</v>
      </c>
      <c r="F188" s="62">
        <v>12</v>
      </c>
      <c r="G188" s="64">
        <v>55</v>
      </c>
      <c r="H188" s="65">
        <v>45553</v>
      </c>
      <c r="I188" s="4"/>
      <c r="J188" s="4"/>
      <c r="K188" s="98" t="s">
        <v>463</v>
      </c>
      <c r="L188" s="105">
        <v>-12</v>
      </c>
    </row>
    <row r="189" spans="2:12" x14ac:dyDescent="0.3">
      <c r="B189" s="47"/>
      <c r="C189" s="48"/>
      <c r="D189" s="50"/>
      <c r="E189" s="59"/>
      <c r="F189" s="63"/>
      <c r="G189" s="59"/>
      <c r="H189" s="66"/>
      <c r="I189" s="4"/>
      <c r="J189" s="4"/>
      <c r="K189" s="68"/>
      <c r="L189" s="112"/>
    </row>
    <row r="190" spans="2:12" x14ac:dyDescent="0.3">
      <c r="B190" s="47">
        <v>1</v>
      </c>
      <c r="C190" s="48">
        <v>-0.12</v>
      </c>
      <c r="D190" s="49">
        <v>95</v>
      </c>
      <c r="E190" s="64" t="s">
        <v>260</v>
      </c>
      <c r="F190" s="62">
        <v>12</v>
      </c>
      <c r="G190" s="64">
        <v>55</v>
      </c>
      <c r="H190" s="65">
        <v>45553</v>
      </c>
      <c r="I190" s="4"/>
      <c r="J190" s="4"/>
      <c r="K190" s="98" t="s">
        <v>463</v>
      </c>
      <c r="L190" s="105">
        <v>-12</v>
      </c>
    </row>
    <row r="191" spans="2:12" x14ac:dyDescent="0.3">
      <c r="B191" s="47"/>
      <c r="C191" s="48"/>
      <c r="D191" s="50"/>
      <c r="E191" s="59"/>
      <c r="F191" s="63"/>
      <c r="G191" s="59"/>
      <c r="H191" s="66"/>
      <c r="I191" s="4"/>
      <c r="J191" s="4"/>
      <c r="K191" s="68"/>
      <c r="L191" s="112"/>
    </row>
    <row r="192" spans="2:12" x14ac:dyDescent="0.3">
      <c r="B192" s="47">
        <v>1</v>
      </c>
      <c r="C192" s="48">
        <v>-0.12</v>
      </c>
      <c r="D192" s="49">
        <v>96</v>
      </c>
      <c r="E192" s="64" t="s">
        <v>260</v>
      </c>
      <c r="F192" s="62">
        <v>12</v>
      </c>
      <c r="G192" s="64">
        <v>55</v>
      </c>
      <c r="H192" s="65">
        <v>45553</v>
      </c>
      <c r="I192" s="4"/>
      <c r="J192" s="4"/>
      <c r="K192" s="98" t="s">
        <v>463</v>
      </c>
      <c r="L192" s="105">
        <v>-12</v>
      </c>
    </row>
    <row r="193" spans="2:12" x14ac:dyDescent="0.3">
      <c r="B193" s="47"/>
      <c r="C193" s="48"/>
      <c r="D193" s="50"/>
      <c r="E193" s="59"/>
      <c r="F193" s="63"/>
      <c r="G193" s="59"/>
      <c r="H193" s="66"/>
      <c r="I193" s="4"/>
      <c r="J193" s="4"/>
      <c r="K193" s="68"/>
      <c r="L193" s="112"/>
    </row>
    <row r="194" spans="2:12" x14ac:dyDescent="0.3">
      <c r="B194" s="47">
        <v>1</v>
      </c>
      <c r="C194" s="48">
        <v>-0.5</v>
      </c>
      <c r="D194" s="49">
        <v>97</v>
      </c>
      <c r="E194" s="8" t="s">
        <v>498</v>
      </c>
      <c r="F194" s="62">
        <v>50</v>
      </c>
      <c r="G194" s="64">
        <v>2.62</v>
      </c>
      <c r="H194" s="65">
        <v>45553</v>
      </c>
      <c r="I194" s="8"/>
      <c r="J194" s="8"/>
      <c r="K194" s="64" t="s">
        <v>123</v>
      </c>
      <c r="L194" s="105">
        <v>-50</v>
      </c>
    </row>
    <row r="195" spans="2:12" x14ac:dyDescent="0.3">
      <c r="B195" s="47"/>
      <c r="C195" s="48"/>
      <c r="D195" s="50"/>
      <c r="E195" s="8" t="s">
        <v>499</v>
      </c>
      <c r="F195" s="63"/>
      <c r="G195" s="59"/>
      <c r="H195" s="66"/>
      <c r="I195" s="8"/>
      <c r="J195" s="8"/>
      <c r="K195" s="59"/>
      <c r="L195" s="112"/>
    </row>
    <row r="196" spans="2:12" x14ac:dyDescent="0.3">
      <c r="B196" s="47">
        <v>1</v>
      </c>
      <c r="C196" s="48">
        <v>0.8</v>
      </c>
      <c r="D196" s="49">
        <v>98</v>
      </c>
      <c r="E196" s="2" t="s">
        <v>18</v>
      </c>
      <c r="F196" s="51">
        <v>100</v>
      </c>
      <c r="G196" s="43">
        <v>1.8</v>
      </c>
      <c r="H196" s="53">
        <v>45553</v>
      </c>
      <c r="I196" s="2"/>
      <c r="J196" s="2"/>
      <c r="K196" s="43" t="s">
        <v>35</v>
      </c>
      <c r="L196" s="109">
        <f t="shared" ref="L196" si="54">F196*(G196-1)</f>
        <v>80</v>
      </c>
    </row>
    <row r="197" spans="2:12" x14ac:dyDescent="0.3">
      <c r="B197" s="47"/>
      <c r="C197" s="48"/>
      <c r="D197" s="50"/>
      <c r="E197" s="2" t="s">
        <v>497</v>
      </c>
      <c r="F197" s="52"/>
      <c r="G197" s="44"/>
      <c r="H197" s="54"/>
      <c r="I197" s="2"/>
      <c r="J197" s="2"/>
      <c r="K197" s="44"/>
      <c r="L197" s="110"/>
    </row>
    <row r="198" spans="2:12" x14ac:dyDescent="0.3">
      <c r="B198" s="47">
        <v>1</v>
      </c>
      <c r="C198" s="48">
        <v>-0.25</v>
      </c>
      <c r="D198" s="49">
        <v>99</v>
      </c>
      <c r="E198" s="8" t="s">
        <v>18</v>
      </c>
      <c r="F198" s="62">
        <v>25</v>
      </c>
      <c r="G198" s="64">
        <v>4.5</v>
      </c>
      <c r="H198" s="65">
        <v>45553</v>
      </c>
      <c r="I198" s="8"/>
      <c r="J198" s="8"/>
      <c r="K198" s="64" t="s">
        <v>39</v>
      </c>
      <c r="L198" s="105">
        <v>-25</v>
      </c>
    </row>
    <row r="199" spans="2:12" x14ac:dyDescent="0.3">
      <c r="B199" s="47"/>
      <c r="C199" s="48"/>
      <c r="D199" s="50"/>
      <c r="E199" s="8" t="s">
        <v>497</v>
      </c>
      <c r="F199" s="63"/>
      <c r="G199" s="59"/>
      <c r="H199" s="66"/>
      <c r="I199" s="8"/>
      <c r="J199" s="8"/>
      <c r="K199" s="59"/>
      <c r="L199" s="112"/>
    </row>
    <row r="200" spans="2:12" x14ac:dyDescent="0.3">
      <c r="B200" s="47">
        <v>1</v>
      </c>
      <c r="C200" s="48">
        <v>-0.12</v>
      </c>
      <c r="D200" s="49">
        <v>100</v>
      </c>
      <c r="E200" s="8" t="s">
        <v>18</v>
      </c>
      <c r="F200" s="62">
        <v>12</v>
      </c>
      <c r="G200" s="64">
        <v>15</v>
      </c>
      <c r="H200" s="65">
        <v>45553</v>
      </c>
      <c r="I200" s="8"/>
      <c r="J200" s="8"/>
      <c r="K200" s="64" t="s">
        <v>32</v>
      </c>
      <c r="L200" s="105">
        <v>-12</v>
      </c>
    </row>
    <row r="201" spans="2:12" x14ac:dyDescent="0.3">
      <c r="B201" s="47"/>
      <c r="C201" s="48"/>
      <c r="D201" s="50"/>
      <c r="E201" s="8" t="s">
        <v>497</v>
      </c>
      <c r="F201" s="63"/>
      <c r="G201" s="59"/>
      <c r="H201" s="66"/>
      <c r="I201" s="8"/>
      <c r="J201" s="8"/>
      <c r="K201" s="59"/>
      <c r="L201" s="112"/>
    </row>
    <row r="202" spans="2:12" x14ac:dyDescent="0.3">
      <c r="B202" s="47">
        <v>1</v>
      </c>
      <c r="C202" s="48">
        <v>-1.61E-2</v>
      </c>
      <c r="D202" s="49">
        <v>101</v>
      </c>
      <c r="E202" s="75" t="s">
        <v>260</v>
      </c>
      <c r="F202" s="73">
        <v>12</v>
      </c>
      <c r="G202" s="75">
        <v>0.86580000000000001</v>
      </c>
      <c r="H202" s="77">
        <v>45553</v>
      </c>
      <c r="I202" s="13"/>
      <c r="J202" s="13"/>
      <c r="K202" s="115" t="s">
        <v>463</v>
      </c>
      <c r="L202" s="113">
        <f t="shared" ref="L202" si="55">F202*(G202-1)</f>
        <v>-1.6103999999999998</v>
      </c>
    </row>
    <row r="203" spans="2:12" x14ac:dyDescent="0.3">
      <c r="B203" s="47"/>
      <c r="C203" s="48"/>
      <c r="D203" s="50"/>
      <c r="E203" s="76"/>
      <c r="F203" s="74"/>
      <c r="G203" s="76"/>
      <c r="H203" s="78"/>
      <c r="I203" s="13"/>
      <c r="J203" s="13"/>
      <c r="K203" s="70"/>
      <c r="L203" s="114"/>
    </row>
    <row r="204" spans="2:12" x14ac:dyDescent="0.3">
      <c r="B204" s="47">
        <v>1</v>
      </c>
      <c r="C204" s="48">
        <v>-1</v>
      </c>
      <c r="D204" s="49">
        <v>102</v>
      </c>
      <c r="E204" s="8" t="s">
        <v>478</v>
      </c>
      <c r="F204" s="62">
        <v>100</v>
      </c>
      <c r="G204" s="64">
        <v>1.61</v>
      </c>
      <c r="H204" s="65">
        <v>45554</v>
      </c>
      <c r="I204" s="8"/>
      <c r="J204" s="8"/>
      <c r="K204" s="64" t="s">
        <v>32</v>
      </c>
      <c r="L204" s="105">
        <v>-100</v>
      </c>
    </row>
    <row r="205" spans="2:12" x14ac:dyDescent="0.3">
      <c r="B205" s="47"/>
      <c r="C205" s="48"/>
      <c r="D205" s="50"/>
      <c r="E205" s="8" t="s">
        <v>500</v>
      </c>
      <c r="F205" s="63"/>
      <c r="G205" s="59"/>
      <c r="H205" s="66"/>
      <c r="I205" s="8"/>
      <c r="J205" s="8"/>
      <c r="K205" s="59"/>
      <c r="L205" s="112"/>
    </row>
    <row r="206" spans="2:12" x14ac:dyDescent="0.3">
      <c r="B206" s="47">
        <v>1</v>
      </c>
      <c r="C206" s="48">
        <v>-0.25</v>
      </c>
      <c r="D206" s="49">
        <v>103</v>
      </c>
      <c r="E206" s="64" t="s">
        <v>260</v>
      </c>
      <c r="F206" s="62">
        <v>25</v>
      </c>
      <c r="G206" s="64">
        <v>55</v>
      </c>
      <c r="H206" s="65">
        <v>45554</v>
      </c>
      <c r="I206" s="4"/>
      <c r="J206" s="4"/>
      <c r="K206" s="98" t="s">
        <v>463</v>
      </c>
      <c r="L206" s="105">
        <v>-25</v>
      </c>
    </row>
    <row r="207" spans="2:12" x14ac:dyDescent="0.3">
      <c r="B207" s="47"/>
      <c r="C207" s="48"/>
      <c r="D207" s="50"/>
      <c r="E207" s="59"/>
      <c r="F207" s="63"/>
      <c r="G207" s="59"/>
      <c r="H207" s="66"/>
      <c r="I207" s="4"/>
      <c r="J207" s="4"/>
      <c r="K207" s="68"/>
      <c r="L207" s="112"/>
    </row>
    <row r="208" spans="2:12" x14ac:dyDescent="0.3">
      <c r="B208" s="47">
        <v>1</v>
      </c>
      <c r="C208" s="48">
        <v>-0.12</v>
      </c>
      <c r="D208" s="49">
        <v>104</v>
      </c>
      <c r="E208" s="64" t="s">
        <v>260</v>
      </c>
      <c r="F208" s="62">
        <v>12</v>
      </c>
      <c r="G208" s="64">
        <v>10</v>
      </c>
      <c r="H208" s="65">
        <v>45555</v>
      </c>
      <c r="I208" s="4"/>
      <c r="J208" s="4"/>
      <c r="K208" s="98" t="s">
        <v>463</v>
      </c>
      <c r="L208" s="105">
        <v>-12</v>
      </c>
    </row>
    <row r="209" spans="2:13" x14ac:dyDescent="0.3">
      <c r="B209" s="47"/>
      <c r="C209" s="48"/>
      <c r="D209" s="50"/>
      <c r="E209" s="59"/>
      <c r="F209" s="63"/>
      <c r="G209" s="59"/>
      <c r="H209" s="66"/>
      <c r="I209" s="4"/>
      <c r="J209" s="4"/>
      <c r="K209" s="68"/>
      <c r="L209" s="112"/>
    </row>
    <row r="210" spans="2:13" x14ac:dyDescent="0.3">
      <c r="B210" s="47">
        <v>1</v>
      </c>
      <c r="C210" s="48">
        <v>1.5</v>
      </c>
      <c r="D210" s="49">
        <v>105</v>
      </c>
      <c r="E210" s="2" t="s">
        <v>503</v>
      </c>
      <c r="F210" s="51">
        <v>100</v>
      </c>
      <c r="G210" s="43">
        <v>2.5</v>
      </c>
      <c r="H210" s="53">
        <v>45555</v>
      </c>
      <c r="I210" s="2"/>
      <c r="J210" s="2"/>
      <c r="K210" s="43" t="s">
        <v>105</v>
      </c>
      <c r="L210" s="109">
        <f t="shared" ref="L210" si="56">F210*(G210-1)</f>
        <v>150</v>
      </c>
    </row>
    <row r="211" spans="2:13" x14ac:dyDescent="0.3">
      <c r="B211" s="47"/>
      <c r="C211" s="48"/>
      <c r="D211" s="50"/>
      <c r="E211" s="2" t="s">
        <v>243</v>
      </c>
      <c r="F211" s="52"/>
      <c r="G211" s="44"/>
      <c r="H211" s="54"/>
      <c r="I211" s="2"/>
      <c r="J211" s="2"/>
      <c r="K211" s="44"/>
      <c r="L211" s="110"/>
    </row>
    <row r="212" spans="2:13" x14ac:dyDescent="0.3">
      <c r="B212" s="47">
        <v>1</v>
      </c>
      <c r="C212" s="48">
        <v>-0.25</v>
      </c>
      <c r="D212" s="49">
        <v>106</v>
      </c>
      <c r="E212" s="8" t="s">
        <v>503</v>
      </c>
      <c r="F212" s="62">
        <v>25</v>
      </c>
      <c r="G212" s="64">
        <v>5</v>
      </c>
      <c r="H212" s="65">
        <v>45555</v>
      </c>
      <c r="I212" s="8"/>
      <c r="J212" s="8"/>
      <c r="K212" s="64" t="s">
        <v>106</v>
      </c>
      <c r="L212" s="105">
        <v>-25</v>
      </c>
    </row>
    <row r="213" spans="2:13" x14ac:dyDescent="0.3">
      <c r="B213" s="47"/>
      <c r="C213" s="48"/>
      <c r="D213" s="50"/>
      <c r="E213" s="8" t="s">
        <v>243</v>
      </c>
      <c r="F213" s="63"/>
      <c r="G213" s="59"/>
      <c r="H213" s="66"/>
      <c r="I213" s="8"/>
      <c r="J213" s="8"/>
      <c r="K213" s="59"/>
      <c r="L213" s="112"/>
    </row>
    <row r="214" spans="2:13" x14ac:dyDescent="0.3">
      <c r="B214" s="47">
        <v>1</v>
      </c>
      <c r="C214" s="48">
        <v>-1</v>
      </c>
      <c r="D214" s="49">
        <v>107</v>
      </c>
      <c r="E214" s="8" t="s">
        <v>504</v>
      </c>
      <c r="F214" s="62">
        <v>100</v>
      </c>
      <c r="G214" s="64">
        <v>1.65</v>
      </c>
      <c r="H214" s="65">
        <v>45555</v>
      </c>
      <c r="I214" s="8"/>
      <c r="J214" s="8"/>
      <c r="K214" s="67" t="s">
        <v>325</v>
      </c>
      <c r="L214" s="105">
        <v>-100</v>
      </c>
    </row>
    <row r="215" spans="2:13" x14ac:dyDescent="0.3">
      <c r="B215" s="47"/>
      <c r="C215" s="48"/>
      <c r="D215" s="50"/>
      <c r="E215" s="8" t="s">
        <v>327</v>
      </c>
      <c r="F215" s="63"/>
      <c r="G215" s="59"/>
      <c r="H215" s="66"/>
      <c r="I215" s="8"/>
      <c r="J215" s="8"/>
      <c r="K215" s="68"/>
      <c r="L215" s="112"/>
    </row>
    <row r="216" spans="2:13" x14ac:dyDescent="0.3">
      <c r="B216" s="47">
        <v>1</v>
      </c>
      <c r="C216" s="48">
        <v>0.61</v>
      </c>
      <c r="D216" s="49">
        <v>108</v>
      </c>
      <c r="E216" s="2" t="s">
        <v>505</v>
      </c>
      <c r="F216" s="51">
        <v>100</v>
      </c>
      <c r="G216" s="43">
        <v>1.61</v>
      </c>
      <c r="H216" s="53">
        <v>45555</v>
      </c>
      <c r="I216" s="2"/>
      <c r="J216" s="2"/>
      <c r="K216" s="43" t="s">
        <v>39</v>
      </c>
      <c r="L216" s="109">
        <f t="shared" ref="L216" si="57">F216*(G216-1)</f>
        <v>61.000000000000007</v>
      </c>
    </row>
    <row r="217" spans="2:13" x14ac:dyDescent="0.3">
      <c r="B217" s="47"/>
      <c r="C217" s="48"/>
      <c r="D217" s="50"/>
      <c r="E217" s="2" t="s">
        <v>506</v>
      </c>
      <c r="F217" s="52"/>
      <c r="G217" s="44"/>
      <c r="H217" s="54"/>
      <c r="I217" s="2"/>
      <c r="J217" s="2"/>
      <c r="K217" s="44"/>
      <c r="L217" s="110"/>
    </row>
    <row r="218" spans="2:13" x14ac:dyDescent="0.3">
      <c r="B218" s="47">
        <v>1</v>
      </c>
      <c r="C218" s="48">
        <v>-0.12</v>
      </c>
      <c r="D218" s="49">
        <v>109</v>
      </c>
      <c r="E218" s="64" t="s">
        <v>260</v>
      </c>
      <c r="F218" s="62">
        <v>12</v>
      </c>
      <c r="G218" s="64">
        <v>10</v>
      </c>
      <c r="H218" s="65" t="s">
        <v>502</v>
      </c>
      <c r="I218" s="8"/>
      <c r="J218" s="8"/>
      <c r="K218" s="98" t="s">
        <v>463</v>
      </c>
      <c r="L218" s="105">
        <v>-12</v>
      </c>
    </row>
    <row r="219" spans="2:13" x14ac:dyDescent="0.3">
      <c r="B219" s="47"/>
      <c r="C219" s="48"/>
      <c r="D219" s="50"/>
      <c r="E219" s="59"/>
      <c r="F219" s="63"/>
      <c r="G219" s="59"/>
      <c r="H219" s="66"/>
      <c r="I219" s="8"/>
      <c r="J219" s="8"/>
      <c r="K219" s="68"/>
      <c r="L219" s="112"/>
    </row>
    <row r="220" spans="2:13" x14ac:dyDescent="0.3">
      <c r="B220" s="47">
        <v>1</v>
      </c>
      <c r="C220" s="48">
        <v>-1</v>
      </c>
      <c r="D220" s="49">
        <v>110</v>
      </c>
      <c r="E220" s="8" t="s">
        <v>507</v>
      </c>
      <c r="F220" s="62">
        <v>100</v>
      </c>
      <c r="G220" s="64">
        <v>1.95</v>
      </c>
      <c r="H220" s="65">
        <v>45555</v>
      </c>
      <c r="I220" s="8"/>
      <c r="J220" s="8"/>
      <c r="K220" s="64" t="s">
        <v>509</v>
      </c>
      <c r="L220" s="105">
        <v>-100</v>
      </c>
    </row>
    <row r="221" spans="2:13" x14ac:dyDescent="0.3">
      <c r="B221" s="47"/>
      <c r="C221" s="48"/>
      <c r="D221" s="50"/>
      <c r="E221" s="8" t="s">
        <v>508</v>
      </c>
      <c r="F221" s="63"/>
      <c r="G221" s="59"/>
      <c r="H221" s="66"/>
      <c r="I221" s="8"/>
      <c r="J221" s="8"/>
      <c r="K221" s="59"/>
      <c r="L221" s="112"/>
    </row>
    <row r="222" spans="2:13" x14ac:dyDescent="0.3">
      <c r="B222" s="47">
        <v>1</v>
      </c>
      <c r="C222" s="48">
        <v>0.46250000000000002</v>
      </c>
      <c r="D222" s="49">
        <v>111</v>
      </c>
      <c r="E222" s="2" t="s">
        <v>510</v>
      </c>
      <c r="F222" s="51">
        <v>50</v>
      </c>
      <c r="G222" s="43">
        <v>1.925</v>
      </c>
      <c r="H222" s="53">
        <v>45555</v>
      </c>
      <c r="I222" s="2"/>
      <c r="J222" s="2"/>
      <c r="K222" s="55" t="s">
        <v>512</v>
      </c>
      <c r="L222" s="109">
        <f t="shared" ref="L222" si="58">F222*(G222-1)</f>
        <v>46.25</v>
      </c>
    </row>
    <row r="223" spans="2:13" x14ac:dyDescent="0.3">
      <c r="B223" s="47"/>
      <c r="C223" s="48"/>
      <c r="D223" s="50"/>
      <c r="E223" s="2" t="s">
        <v>511</v>
      </c>
      <c r="F223" s="52"/>
      <c r="G223" s="44"/>
      <c r="H223" s="54"/>
      <c r="I223" s="2"/>
      <c r="J223" s="2"/>
      <c r="K223" s="56"/>
      <c r="L223" s="110"/>
    </row>
    <row r="224" spans="2:13" x14ac:dyDescent="0.3">
      <c r="B224" s="47">
        <v>1</v>
      </c>
      <c r="C224" s="48">
        <v>1</v>
      </c>
      <c r="D224" s="49">
        <v>112</v>
      </c>
      <c r="E224" s="2" t="s">
        <v>513</v>
      </c>
      <c r="F224" s="51">
        <v>100</v>
      </c>
      <c r="G224" s="43">
        <v>2</v>
      </c>
      <c r="H224" s="53">
        <v>45556</v>
      </c>
      <c r="I224" s="2"/>
      <c r="J224" s="2"/>
      <c r="K224" s="55" t="s">
        <v>442</v>
      </c>
      <c r="L224" s="109">
        <v>0</v>
      </c>
      <c r="M224" s="49">
        <v>100</v>
      </c>
    </row>
    <row r="225" spans="2:13" x14ac:dyDescent="0.3">
      <c r="B225" s="47"/>
      <c r="C225" s="48"/>
      <c r="D225" s="50"/>
      <c r="E225" s="2" t="s">
        <v>514</v>
      </c>
      <c r="F225" s="52"/>
      <c r="G225" s="44"/>
      <c r="H225" s="54"/>
      <c r="I225" s="2"/>
      <c r="J225" s="2"/>
      <c r="K225" s="56"/>
      <c r="L225" s="110"/>
      <c r="M225" s="50"/>
    </row>
    <row r="226" spans="2:13" x14ac:dyDescent="0.3">
      <c r="B226" s="47">
        <v>1</v>
      </c>
      <c r="C226" s="48">
        <v>-0.41370000000000001</v>
      </c>
      <c r="D226" s="49">
        <v>113</v>
      </c>
      <c r="E226" s="8" t="s">
        <v>515</v>
      </c>
      <c r="F226" s="62">
        <v>100</v>
      </c>
      <c r="G226" s="64">
        <v>1.9</v>
      </c>
      <c r="H226" s="65">
        <v>45556</v>
      </c>
      <c r="I226" s="8"/>
      <c r="J226" s="8"/>
      <c r="K226" s="67" t="s">
        <v>81</v>
      </c>
      <c r="L226" s="105">
        <v>0</v>
      </c>
      <c r="M226" s="49">
        <v>-41.37</v>
      </c>
    </row>
    <row r="227" spans="2:13" x14ac:dyDescent="0.3">
      <c r="B227" s="47"/>
      <c r="C227" s="48"/>
      <c r="D227" s="50"/>
      <c r="E227" s="8" t="s">
        <v>516</v>
      </c>
      <c r="F227" s="63"/>
      <c r="G227" s="59"/>
      <c r="H227" s="66"/>
      <c r="I227" s="8"/>
      <c r="J227" s="8"/>
      <c r="K227" s="68"/>
      <c r="L227" s="112"/>
      <c r="M227" s="50"/>
    </row>
    <row r="228" spans="2:13" x14ac:dyDescent="0.3">
      <c r="B228" s="47">
        <v>1</v>
      </c>
      <c r="C228" s="48">
        <v>0.252</v>
      </c>
      <c r="D228" s="49">
        <v>114</v>
      </c>
      <c r="E228" s="43" t="s">
        <v>260</v>
      </c>
      <c r="F228" s="51">
        <v>12</v>
      </c>
      <c r="G228" s="43">
        <v>3.1</v>
      </c>
      <c r="H228" s="53">
        <v>45556</v>
      </c>
      <c r="I228" s="2"/>
      <c r="J228" s="2"/>
      <c r="K228" s="107" t="s">
        <v>463</v>
      </c>
      <c r="L228" s="109">
        <f t="shared" ref="L228:L230" si="59">F228*(G228-1)</f>
        <v>25.200000000000003</v>
      </c>
    </row>
    <row r="229" spans="2:13" x14ac:dyDescent="0.3">
      <c r="B229" s="47"/>
      <c r="C229" s="48"/>
      <c r="D229" s="50"/>
      <c r="E229" s="44"/>
      <c r="F229" s="52"/>
      <c r="G229" s="44"/>
      <c r="H229" s="54"/>
      <c r="I229" s="2"/>
      <c r="J229" s="2"/>
      <c r="K229" s="56"/>
      <c r="L229" s="110"/>
    </row>
    <row r="230" spans="2:13" x14ac:dyDescent="0.3">
      <c r="B230" s="47">
        <v>1</v>
      </c>
      <c r="C230" s="48">
        <v>2.4546000000000001</v>
      </c>
      <c r="D230" s="49">
        <v>115</v>
      </c>
      <c r="E230" s="43" t="s">
        <v>260</v>
      </c>
      <c r="F230" s="51">
        <v>12</v>
      </c>
      <c r="G230" s="43">
        <v>21.47</v>
      </c>
      <c r="H230" s="53">
        <v>45556</v>
      </c>
      <c r="I230" s="2"/>
      <c r="J230" s="2"/>
      <c r="K230" s="107" t="s">
        <v>463</v>
      </c>
      <c r="L230" s="109">
        <f t="shared" si="59"/>
        <v>245.64</v>
      </c>
    </row>
    <row r="231" spans="2:13" x14ac:dyDescent="0.3">
      <c r="B231" s="47"/>
      <c r="C231" s="48"/>
      <c r="D231" s="50"/>
      <c r="E231" s="44"/>
      <c r="F231" s="52"/>
      <c r="G231" s="44"/>
      <c r="H231" s="54"/>
      <c r="I231" s="2"/>
      <c r="J231" s="2"/>
      <c r="K231" s="56"/>
      <c r="L231" s="110"/>
    </row>
    <row r="232" spans="2:13" x14ac:dyDescent="0.3">
      <c r="B232" s="47">
        <v>1</v>
      </c>
      <c r="C232" s="48">
        <v>0.41249999999999998</v>
      </c>
      <c r="D232" s="49">
        <v>116</v>
      </c>
      <c r="E232" s="2" t="s">
        <v>517</v>
      </c>
      <c r="F232" s="51">
        <v>50</v>
      </c>
      <c r="G232" s="43">
        <v>1.825</v>
      </c>
      <c r="H232" s="53">
        <v>45556</v>
      </c>
      <c r="I232" s="2"/>
      <c r="J232" s="2"/>
      <c r="K232" s="43" t="s">
        <v>100</v>
      </c>
      <c r="L232" s="109">
        <f t="shared" ref="L232" si="60">F232*(G232-1)</f>
        <v>41.25</v>
      </c>
    </row>
    <row r="233" spans="2:13" x14ac:dyDescent="0.3">
      <c r="B233" s="47"/>
      <c r="C233" s="48"/>
      <c r="D233" s="50"/>
      <c r="E233" s="2" t="s">
        <v>518</v>
      </c>
      <c r="F233" s="52"/>
      <c r="G233" s="44"/>
      <c r="H233" s="54"/>
      <c r="I233" s="2"/>
      <c r="J233" s="2"/>
      <c r="K233" s="44"/>
      <c r="L233" s="110"/>
    </row>
    <row r="234" spans="2:13" x14ac:dyDescent="0.3">
      <c r="B234" s="47">
        <v>1</v>
      </c>
      <c r="C234" s="48">
        <v>0.55000000000000004</v>
      </c>
      <c r="D234" s="49">
        <v>117</v>
      </c>
      <c r="E234" s="2" t="s">
        <v>519</v>
      </c>
      <c r="F234" s="51">
        <v>50</v>
      </c>
      <c r="G234" s="43">
        <v>2.1</v>
      </c>
      <c r="H234" s="53">
        <v>45556</v>
      </c>
      <c r="I234" s="2"/>
      <c r="J234" s="2"/>
      <c r="K234" s="43" t="s">
        <v>35</v>
      </c>
      <c r="L234" s="109">
        <f t="shared" ref="L234" si="61">F234*(G234-1)</f>
        <v>55.000000000000007</v>
      </c>
    </row>
    <row r="235" spans="2:13" x14ac:dyDescent="0.3">
      <c r="B235" s="47"/>
      <c r="C235" s="48"/>
      <c r="D235" s="50"/>
      <c r="E235" s="2" t="s">
        <v>520</v>
      </c>
      <c r="F235" s="52"/>
      <c r="G235" s="44"/>
      <c r="H235" s="54"/>
      <c r="I235" s="2"/>
      <c r="J235" s="2"/>
      <c r="K235" s="44"/>
      <c r="L235" s="110"/>
    </row>
    <row r="236" spans="2:13" x14ac:dyDescent="0.3">
      <c r="B236" s="47">
        <v>1</v>
      </c>
      <c r="C236" s="48">
        <v>-0.25</v>
      </c>
      <c r="D236" s="49">
        <v>118</v>
      </c>
      <c r="E236" s="8" t="s">
        <v>521</v>
      </c>
      <c r="F236" s="62">
        <v>25</v>
      </c>
      <c r="G236" s="64">
        <v>6.5</v>
      </c>
      <c r="H236" s="65">
        <v>45556</v>
      </c>
      <c r="I236" s="8"/>
      <c r="J236" s="8"/>
      <c r="K236" s="64" t="s">
        <v>32</v>
      </c>
      <c r="L236" s="105">
        <v>-25</v>
      </c>
    </row>
    <row r="237" spans="2:13" x14ac:dyDescent="0.3">
      <c r="B237" s="47"/>
      <c r="C237" s="48"/>
      <c r="D237" s="50"/>
      <c r="E237" s="8" t="s">
        <v>522</v>
      </c>
      <c r="F237" s="63"/>
      <c r="G237" s="59"/>
      <c r="H237" s="66"/>
      <c r="I237" s="8"/>
      <c r="J237" s="8"/>
      <c r="K237" s="59"/>
      <c r="L237" s="112"/>
    </row>
    <row r="238" spans="2:13" x14ac:dyDescent="0.3">
      <c r="B238" s="47">
        <v>1</v>
      </c>
      <c r="C238" s="48">
        <v>0.1424</v>
      </c>
      <c r="D238" s="49">
        <v>119</v>
      </c>
      <c r="E238" s="2" t="s">
        <v>491</v>
      </c>
      <c r="F238" s="51">
        <v>100</v>
      </c>
      <c r="G238" s="43">
        <v>1.1424000000000001</v>
      </c>
      <c r="H238" s="53">
        <v>45556</v>
      </c>
      <c r="I238" s="2"/>
      <c r="J238" s="2"/>
      <c r="K238" s="43" t="s">
        <v>208</v>
      </c>
      <c r="L238" s="109">
        <f t="shared" ref="L238" si="62">F238*(G238-1)</f>
        <v>14.240000000000009</v>
      </c>
    </row>
    <row r="239" spans="2:13" x14ac:dyDescent="0.3">
      <c r="B239" s="47"/>
      <c r="C239" s="48"/>
      <c r="D239" s="50"/>
      <c r="E239" s="2" t="s">
        <v>523</v>
      </c>
      <c r="F239" s="52"/>
      <c r="G239" s="44"/>
      <c r="H239" s="54"/>
      <c r="I239" s="2"/>
      <c r="J239" s="2"/>
      <c r="K239" s="44"/>
      <c r="L239" s="110"/>
    </row>
    <row r="240" spans="2:13" x14ac:dyDescent="0.3">
      <c r="B240" s="47">
        <v>1</v>
      </c>
      <c r="C240" s="48">
        <v>-0.2142</v>
      </c>
      <c r="D240" s="49">
        <v>120</v>
      </c>
      <c r="E240" s="8" t="s">
        <v>524</v>
      </c>
      <c r="F240" s="62">
        <v>100</v>
      </c>
      <c r="G240" s="64">
        <v>0.78580000000000005</v>
      </c>
      <c r="H240" s="65">
        <v>45556</v>
      </c>
      <c r="I240" s="8"/>
      <c r="J240" s="8"/>
      <c r="K240" s="64" t="s">
        <v>526</v>
      </c>
      <c r="L240" s="105">
        <f t="shared" ref="L240" si="63">F240*(G240-1)</f>
        <v>-21.419999999999995</v>
      </c>
    </row>
    <row r="241" spans="2:13" x14ac:dyDescent="0.3">
      <c r="B241" s="47"/>
      <c r="C241" s="48"/>
      <c r="D241" s="50"/>
      <c r="E241" s="8" t="s">
        <v>525</v>
      </c>
      <c r="F241" s="63"/>
      <c r="G241" s="59"/>
      <c r="H241" s="66"/>
      <c r="I241" s="8"/>
      <c r="J241" s="8"/>
      <c r="K241" s="59"/>
      <c r="L241" s="112"/>
    </row>
    <row r="242" spans="2:13" x14ac:dyDescent="0.3">
      <c r="B242" s="47">
        <v>1</v>
      </c>
      <c r="C242" s="48">
        <v>0.8</v>
      </c>
      <c r="D242" s="49">
        <v>121</v>
      </c>
      <c r="E242" s="2" t="s">
        <v>524</v>
      </c>
      <c r="F242" s="51">
        <v>100</v>
      </c>
      <c r="G242" s="43">
        <v>1.8</v>
      </c>
      <c r="H242" s="53">
        <v>45556</v>
      </c>
      <c r="I242" s="2"/>
      <c r="J242" s="2"/>
      <c r="K242" s="43" t="s">
        <v>527</v>
      </c>
      <c r="L242" s="109">
        <f t="shared" ref="L242" si="64">F242*(G242-1)</f>
        <v>80</v>
      </c>
    </row>
    <row r="243" spans="2:13" x14ac:dyDescent="0.3">
      <c r="B243" s="47"/>
      <c r="C243" s="48"/>
      <c r="D243" s="50"/>
      <c r="E243" s="2" t="s">
        <v>525</v>
      </c>
      <c r="F243" s="52"/>
      <c r="G243" s="44"/>
      <c r="H243" s="54"/>
      <c r="I243" s="2"/>
      <c r="J243" s="2"/>
      <c r="K243" s="44"/>
      <c r="L243" s="110"/>
    </row>
    <row r="244" spans="2:13" x14ac:dyDescent="0.3">
      <c r="B244" s="47">
        <v>1</v>
      </c>
      <c r="C244" s="48">
        <v>-0.25</v>
      </c>
      <c r="D244" s="49">
        <v>122</v>
      </c>
      <c r="E244" s="64" t="s">
        <v>260</v>
      </c>
      <c r="F244" s="62">
        <v>25</v>
      </c>
      <c r="G244" s="64">
        <v>21.47</v>
      </c>
      <c r="H244" s="65">
        <v>45556</v>
      </c>
      <c r="I244" s="8"/>
      <c r="J244" s="8"/>
      <c r="K244" s="98" t="s">
        <v>463</v>
      </c>
      <c r="L244" s="105">
        <v>-25</v>
      </c>
    </row>
    <row r="245" spans="2:13" x14ac:dyDescent="0.3">
      <c r="B245" s="47"/>
      <c r="C245" s="48"/>
      <c r="D245" s="50"/>
      <c r="E245" s="59"/>
      <c r="F245" s="63"/>
      <c r="G245" s="59"/>
      <c r="H245" s="66"/>
      <c r="I245" s="8"/>
      <c r="J245" s="8"/>
      <c r="K245" s="68"/>
      <c r="L245" s="112"/>
    </row>
    <row r="246" spans="2:13" x14ac:dyDescent="0.3">
      <c r="B246" s="47">
        <v>1</v>
      </c>
      <c r="C246" s="48">
        <v>-1</v>
      </c>
      <c r="D246" s="49">
        <v>123</v>
      </c>
      <c r="E246" s="8" t="s">
        <v>313</v>
      </c>
      <c r="F246" s="62">
        <v>100</v>
      </c>
      <c r="G246" s="64">
        <v>1.61</v>
      </c>
      <c r="H246" s="65">
        <v>45556</v>
      </c>
      <c r="I246" s="8"/>
      <c r="J246" s="8"/>
      <c r="K246" s="64" t="s">
        <v>123</v>
      </c>
      <c r="L246" s="105">
        <v>-100</v>
      </c>
    </row>
    <row r="247" spans="2:13" x14ac:dyDescent="0.3">
      <c r="B247" s="47"/>
      <c r="C247" s="48"/>
      <c r="D247" s="50"/>
      <c r="E247" s="8" t="s">
        <v>364</v>
      </c>
      <c r="F247" s="63"/>
      <c r="G247" s="59"/>
      <c r="H247" s="66"/>
      <c r="I247" s="8"/>
      <c r="J247" s="8"/>
      <c r="K247" s="59"/>
      <c r="L247" s="112"/>
    </row>
    <row r="248" spans="2:13" x14ac:dyDescent="0.3">
      <c r="B248" s="47">
        <v>1</v>
      </c>
      <c r="C248" s="48">
        <v>-0.25</v>
      </c>
      <c r="D248" s="49">
        <v>124</v>
      </c>
      <c r="E248" s="8" t="s">
        <v>528</v>
      </c>
      <c r="F248" s="62">
        <v>25</v>
      </c>
      <c r="G248" s="64">
        <v>8</v>
      </c>
      <c r="H248" s="65">
        <v>45556</v>
      </c>
      <c r="I248" s="8"/>
      <c r="J248" s="8"/>
      <c r="K248" s="64" t="s">
        <v>106</v>
      </c>
      <c r="L248" s="105">
        <v>-25</v>
      </c>
    </row>
    <row r="249" spans="2:13" x14ac:dyDescent="0.3">
      <c r="B249" s="47"/>
      <c r="C249" s="48"/>
      <c r="D249" s="50"/>
      <c r="E249" s="8" t="s">
        <v>476</v>
      </c>
      <c r="F249" s="63"/>
      <c r="G249" s="59"/>
      <c r="H249" s="66"/>
      <c r="I249" s="8"/>
      <c r="J249" s="8"/>
      <c r="K249" s="59"/>
      <c r="L249" s="112"/>
    </row>
    <row r="250" spans="2:13" x14ac:dyDescent="0.3">
      <c r="B250" s="47">
        <v>1</v>
      </c>
      <c r="C250" s="48">
        <v>-1</v>
      </c>
      <c r="D250" s="49">
        <v>125</v>
      </c>
      <c r="E250" s="8" t="s">
        <v>389</v>
      </c>
      <c r="F250" s="62">
        <v>100</v>
      </c>
      <c r="G250" s="64">
        <v>1.85</v>
      </c>
      <c r="H250" s="65">
        <v>45557</v>
      </c>
      <c r="I250" s="8"/>
      <c r="J250" s="8"/>
      <c r="K250" s="64" t="s">
        <v>530</v>
      </c>
      <c r="L250" s="105">
        <v>0</v>
      </c>
      <c r="M250" s="49">
        <v>-100</v>
      </c>
    </row>
    <row r="251" spans="2:13" x14ac:dyDescent="0.3">
      <c r="B251" s="47"/>
      <c r="C251" s="48"/>
      <c r="D251" s="50"/>
      <c r="E251" s="8" t="s">
        <v>529</v>
      </c>
      <c r="F251" s="63"/>
      <c r="G251" s="59"/>
      <c r="H251" s="66"/>
      <c r="I251" s="8"/>
      <c r="J251" s="8"/>
      <c r="K251" s="59"/>
      <c r="L251" s="112"/>
      <c r="M251" s="50"/>
    </row>
    <row r="252" spans="2:13" x14ac:dyDescent="0.3">
      <c r="B252" s="47">
        <v>1</v>
      </c>
      <c r="C252" s="48">
        <v>-1</v>
      </c>
      <c r="D252" s="49">
        <v>126</v>
      </c>
      <c r="E252" s="8" t="s">
        <v>278</v>
      </c>
      <c r="F252" s="62">
        <v>100</v>
      </c>
      <c r="G252" s="64">
        <v>1.61</v>
      </c>
      <c r="H252" s="65">
        <v>45557</v>
      </c>
      <c r="I252" s="8"/>
      <c r="J252" s="8"/>
      <c r="K252" s="64" t="s">
        <v>32</v>
      </c>
      <c r="L252" s="105">
        <v>-100</v>
      </c>
    </row>
    <row r="253" spans="2:13" x14ac:dyDescent="0.3">
      <c r="B253" s="47"/>
      <c r="C253" s="48"/>
      <c r="D253" s="50"/>
      <c r="E253" s="8" t="s">
        <v>531</v>
      </c>
      <c r="F253" s="63"/>
      <c r="G253" s="59"/>
      <c r="H253" s="66"/>
      <c r="I253" s="8"/>
      <c r="J253" s="8"/>
      <c r="K253" s="59"/>
      <c r="L253" s="112"/>
    </row>
    <row r="254" spans="2:13" x14ac:dyDescent="0.3">
      <c r="B254" s="47">
        <v>1</v>
      </c>
      <c r="C254" s="48">
        <v>0.75</v>
      </c>
      <c r="D254" s="49">
        <v>127</v>
      </c>
      <c r="E254" s="2" t="s">
        <v>532</v>
      </c>
      <c r="F254" s="51">
        <v>100</v>
      </c>
      <c r="G254" s="43">
        <v>1.75</v>
      </c>
      <c r="H254" s="53">
        <v>45557</v>
      </c>
      <c r="I254" s="2"/>
      <c r="J254" s="2"/>
      <c r="K254" s="43" t="s">
        <v>341</v>
      </c>
      <c r="L254" s="109">
        <f t="shared" ref="L254" si="65">F254*(G254-1)</f>
        <v>75</v>
      </c>
    </row>
    <row r="255" spans="2:13" x14ac:dyDescent="0.3">
      <c r="B255" s="47"/>
      <c r="C255" s="48"/>
      <c r="D255" s="50"/>
      <c r="E255" s="2" t="s">
        <v>533</v>
      </c>
      <c r="F255" s="52"/>
      <c r="G255" s="44"/>
      <c r="H255" s="54"/>
      <c r="I255" s="2"/>
      <c r="J255" s="2"/>
      <c r="K255" s="44"/>
      <c r="L255" s="110"/>
    </row>
    <row r="256" spans="2:13" x14ac:dyDescent="0.3">
      <c r="B256" s="47">
        <v>1</v>
      </c>
      <c r="C256" s="48">
        <v>2</v>
      </c>
      <c r="D256" s="49">
        <v>128</v>
      </c>
      <c r="E256" s="2" t="s">
        <v>532</v>
      </c>
      <c r="F256" s="51">
        <v>25</v>
      </c>
      <c r="G256" s="43">
        <v>9</v>
      </c>
      <c r="H256" s="53">
        <v>45557</v>
      </c>
      <c r="I256" s="2"/>
      <c r="J256" s="2"/>
      <c r="K256" s="43" t="s">
        <v>32</v>
      </c>
      <c r="L256" s="109">
        <f t="shared" ref="L256" si="66">F256*(G256-1)</f>
        <v>200</v>
      </c>
    </row>
    <row r="257" spans="2:12" x14ac:dyDescent="0.3">
      <c r="B257" s="47"/>
      <c r="C257" s="48"/>
      <c r="D257" s="50"/>
      <c r="E257" s="2" t="s">
        <v>533</v>
      </c>
      <c r="F257" s="52"/>
      <c r="G257" s="44"/>
      <c r="H257" s="54"/>
      <c r="I257" s="2"/>
      <c r="J257" s="2"/>
      <c r="K257" s="44"/>
      <c r="L257" s="110"/>
    </row>
    <row r="258" spans="2:12" x14ac:dyDescent="0.3">
      <c r="B258" s="47">
        <v>1</v>
      </c>
      <c r="C258" s="48">
        <v>0.65</v>
      </c>
      <c r="D258" s="49">
        <v>129</v>
      </c>
      <c r="E258" s="2" t="s">
        <v>389</v>
      </c>
      <c r="F258" s="51">
        <v>100</v>
      </c>
      <c r="G258" s="43">
        <v>1.65</v>
      </c>
      <c r="H258" s="53">
        <v>45557</v>
      </c>
      <c r="I258" s="2"/>
      <c r="J258" s="2"/>
      <c r="K258" s="43" t="s">
        <v>534</v>
      </c>
      <c r="L258" s="109">
        <f t="shared" ref="L258" si="67">F258*(G258-1)</f>
        <v>64.999999999999986</v>
      </c>
    </row>
    <row r="259" spans="2:12" x14ac:dyDescent="0.3">
      <c r="B259" s="47"/>
      <c r="C259" s="48"/>
      <c r="D259" s="50"/>
      <c r="E259" s="2" t="s">
        <v>529</v>
      </c>
      <c r="F259" s="52"/>
      <c r="G259" s="44"/>
      <c r="H259" s="54"/>
      <c r="I259" s="2"/>
      <c r="J259" s="2"/>
      <c r="K259" s="44"/>
      <c r="L259" s="110"/>
    </row>
    <row r="260" spans="2:12" x14ac:dyDescent="0.3">
      <c r="B260" s="47">
        <v>1</v>
      </c>
      <c r="C260" s="48">
        <v>-1.5299999999999999E-2</v>
      </c>
      <c r="D260" s="49">
        <v>130</v>
      </c>
      <c r="E260" s="13" t="s">
        <v>535</v>
      </c>
      <c r="F260" s="73">
        <v>50</v>
      </c>
      <c r="G260" s="75">
        <v>0.96940000000000004</v>
      </c>
      <c r="H260" s="77">
        <v>45557</v>
      </c>
      <c r="I260" s="13"/>
      <c r="J260" s="13"/>
      <c r="K260" s="75" t="s">
        <v>39</v>
      </c>
      <c r="L260" s="113">
        <f t="shared" ref="L260" si="68">F260*(G260-1)</f>
        <v>-1.529999999999998</v>
      </c>
    </row>
    <row r="261" spans="2:12" x14ac:dyDescent="0.3">
      <c r="B261" s="47"/>
      <c r="C261" s="48"/>
      <c r="D261" s="50"/>
      <c r="E261" s="13" t="s">
        <v>536</v>
      </c>
      <c r="F261" s="74"/>
      <c r="G261" s="76"/>
      <c r="H261" s="78"/>
      <c r="I261" s="13"/>
      <c r="J261" s="13"/>
      <c r="K261" s="76"/>
      <c r="L261" s="114"/>
    </row>
    <row r="262" spans="2:12" x14ac:dyDescent="0.3">
      <c r="B262" s="47">
        <v>1</v>
      </c>
      <c r="C262" s="48">
        <v>-0.12</v>
      </c>
      <c r="D262" s="49">
        <v>131</v>
      </c>
      <c r="E262" s="64" t="s">
        <v>260</v>
      </c>
      <c r="F262" s="62">
        <v>12</v>
      </c>
      <c r="G262" s="64">
        <v>21.47</v>
      </c>
      <c r="H262" s="65">
        <v>45557</v>
      </c>
      <c r="I262" s="8"/>
      <c r="J262" s="8"/>
      <c r="K262" s="98" t="s">
        <v>463</v>
      </c>
      <c r="L262" s="105">
        <v>-12</v>
      </c>
    </row>
    <row r="263" spans="2:12" x14ac:dyDescent="0.3">
      <c r="B263" s="47"/>
      <c r="C263" s="48"/>
      <c r="D263" s="50"/>
      <c r="E263" s="59"/>
      <c r="F263" s="63"/>
      <c r="G263" s="59"/>
      <c r="H263" s="66"/>
      <c r="I263" s="8"/>
      <c r="J263" s="8"/>
      <c r="K263" s="68"/>
      <c r="L263" s="112"/>
    </row>
    <row r="264" spans="2:12" x14ac:dyDescent="0.3">
      <c r="B264" s="47">
        <v>1</v>
      </c>
      <c r="C264" s="48">
        <v>-0.12</v>
      </c>
      <c r="D264" s="49">
        <v>132</v>
      </c>
      <c r="E264" s="64" t="s">
        <v>260</v>
      </c>
      <c r="F264" s="62">
        <v>12</v>
      </c>
      <c r="G264" s="64">
        <v>21.47</v>
      </c>
      <c r="H264" s="65">
        <v>45557</v>
      </c>
      <c r="I264" s="8"/>
      <c r="J264" s="8"/>
      <c r="K264" s="98" t="s">
        <v>463</v>
      </c>
      <c r="L264" s="105">
        <v>-12</v>
      </c>
    </row>
    <row r="265" spans="2:12" x14ac:dyDescent="0.3">
      <c r="B265" s="47"/>
      <c r="C265" s="48"/>
      <c r="D265" s="50"/>
      <c r="E265" s="59"/>
      <c r="F265" s="63"/>
      <c r="G265" s="59"/>
      <c r="H265" s="66"/>
      <c r="I265" s="8"/>
      <c r="J265" s="8"/>
      <c r="K265" s="68"/>
      <c r="L265" s="112"/>
    </row>
    <row r="266" spans="2:12" x14ac:dyDescent="0.3">
      <c r="B266" s="47">
        <v>1</v>
      </c>
      <c r="C266" s="48">
        <v>0.2427</v>
      </c>
      <c r="D266" s="49">
        <v>133</v>
      </c>
      <c r="E266" s="13" t="s">
        <v>493</v>
      </c>
      <c r="F266" s="73">
        <v>100</v>
      </c>
      <c r="G266" s="75">
        <v>1.2426999999999999</v>
      </c>
      <c r="H266" s="77">
        <v>45557</v>
      </c>
      <c r="I266" s="13"/>
      <c r="J266" s="13"/>
      <c r="K266" s="75" t="s">
        <v>39</v>
      </c>
      <c r="L266" s="113">
        <f t="shared" ref="L266" si="69">F266*(G266-1)</f>
        <v>24.269999999999992</v>
      </c>
    </row>
    <row r="267" spans="2:12" x14ac:dyDescent="0.3">
      <c r="B267" s="47"/>
      <c r="C267" s="48"/>
      <c r="D267" s="50"/>
      <c r="E267" s="13" t="s">
        <v>501</v>
      </c>
      <c r="F267" s="74"/>
      <c r="G267" s="76"/>
      <c r="H267" s="78"/>
      <c r="I267" s="13"/>
      <c r="J267" s="13"/>
      <c r="K267" s="76"/>
      <c r="L267" s="114"/>
    </row>
    <row r="268" spans="2:12" x14ac:dyDescent="0.3">
      <c r="B268" s="47">
        <v>1</v>
      </c>
      <c r="C268" s="48">
        <v>0.17730000000000001</v>
      </c>
      <c r="D268" s="49">
        <v>134</v>
      </c>
      <c r="E268" s="13" t="s">
        <v>492</v>
      </c>
      <c r="F268" s="73">
        <v>100</v>
      </c>
      <c r="G268" s="75">
        <v>1.1773</v>
      </c>
      <c r="H268" s="77">
        <v>45557</v>
      </c>
      <c r="I268" s="13"/>
      <c r="J268" s="13"/>
      <c r="K268" s="75" t="s">
        <v>208</v>
      </c>
      <c r="L268" s="113">
        <f t="shared" ref="L268" si="70">F268*(G268-1)</f>
        <v>17.73</v>
      </c>
    </row>
    <row r="269" spans="2:12" x14ac:dyDescent="0.3">
      <c r="B269" s="47"/>
      <c r="C269" s="48"/>
      <c r="D269" s="50"/>
      <c r="E269" s="13" t="s">
        <v>537</v>
      </c>
      <c r="F269" s="74"/>
      <c r="G269" s="76"/>
      <c r="H269" s="78"/>
      <c r="I269" s="13"/>
      <c r="J269" s="13"/>
      <c r="K269" s="76"/>
      <c r="L269" s="114"/>
    </row>
    <row r="270" spans="2:12" x14ac:dyDescent="0.3">
      <c r="B270" s="47">
        <v>1</v>
      </c>
      <c r="C270" s="48">
        <v>-0.06</v>
      </c>
      <c r="D270" s="49">
        <v>135</v>
      </c>
      <c r="E270" s="64" t="s">
        <v>260</v>
      </c>
      <c r="F270" s="62">
        <v>6</v>
      </c>
      <c r="G270" s="64">
        <v>191</v>
      </c>
      <c r="H270" s="65">
        <v>45557</v>
      </c>
      <c r="I270" s="8"/>
      <c r="J270" s="8"/>
      <c r="K270" s="98" t="s">
        <v>463</v>
      </c>
      <c r="L270" s="105">
        <v>-6</v>
      </c>
    </row>
    <row r="271" spans="2:12" x14ac:dyDescent="0.3">
      <c r="B271" s="47"/>
      <c r="C271" s="48"/>
      <c r="D271" s="50"/>
      <c r="E271" s="59"/>
      <c r="F271" s="63"/>
      <c r="G271" s="59"/>
      <c r="H271" s="66"/>
      <c r="I271" s="8"/>
      <c r="J271" s="8"/>
      <c r="K271" s="68"/>
      <c r="L271" s="112"/>
    </row>
    <row r="272" spans="2:12" x14ac:dyDescent="0.3">
      <c r="B272" s="47">
        <v>1</v>
      </c>
      <c r="C272" s="48">
        <v>-0.12</v>
      </c>
      <c r="D272" s="49">
        <v>136</v>
      </c>
      <c r="E272" s="64" t="s">
        <v>260</v>
      </c>
      <c r="F272" s="62">
        <v>12</v>
      </c>
      <c r="G272" s="64">
        <v>21.47</v>
      </c>
      <c r="H272" s="65">
        <v>45559</v>
      </c>
      <c r="I272" s="8"/>
      <c r="J272" s="8"/>
      <c r="K272" s="98" t="s">
        <v>463</v>
      </c>
      <c r="L272" s="105">
        <v>-12</v>
      </c>
    </row>
    <row r="273" spans="2:12" x14ac:dyDescent="0.3">
      <c r="B273" s="47"/>
      <c r="C273" s="48"/>
      <c r="D273" s="50"/>
      <c r="E273" s="59"/>
      <c r="F273" s="63"/>
      <c r="G273" s="59"/>
      <c r="H273" s="66"/>
      <c r="I273" s="8"/>
      <c r="J273" s="8"/>
      <c r="K273" s="68"/>
      <c r="L273" s="112"/>
    </row>
    <row r="274" spans="2:12" x14ac:dyDescent="0.3">
      <c r="B274" s="47">
        <v>1</v>
      </c>
      <c r="C274" s="48">
        <v>-1</v>
      </c>
      <c r="D274" s="49">
        <v>137</v>
      </c>
      <c r="E274" s="8" t="s">
        <v>297</v>
      </c>
      <c r="F274" s="62">
        <v>100</v>
      </c>
      <c r="G274" s="64">
        <v>1.66</v>
      </c>
      <c r="H274" s="65">
        <v>45559</v>
      </c>
      <c r="I274" s="8"/>
      <c r="J274" s="8"/>
      <c r="K274" s="58" t="s">
        <v>217</v>
      </c>
      <c r="L274" s="105">
        <v>-100</v>
      </c>
    </row>
    <row r="275" spans="2:12" x14ac:dyDescent="0.3">
      <c r="B275" s="47"/>
      <c r="C275" s="48"/>
      <c r="D275" s="50"/>
      <c r="E275" s="8" t="s">
        <v>457</v>
      </c>
      <c r="F275" s="63"/>
      <c r="G275" s="59"/>
      <c r="H275" s="66"/>
      <c r="I275" s="8"/>
      <c r="J275" s="8"/>
      <c r="K275" s="59"/>
      <c r="L275" s="112"/>
    </row>
    <row r="276" spans="2:12" x14ac:dyDescent="0.3">
      <c r="B276" s="47">
        <v>1</v>
      </c>
      <c r="C276" s="48">
        <v>-0.12</v>
      </c>
      <c r="D276" s="49">
        <v>138</v>
      </c>
      <c r="E276" s="64" t="s">
        <v>260</v>
      </c>
      <c r="F276" s="62">
        <v>12</v>
      </c>
      <c r="G276" s="64">
        <v>21.47</v>
      </c>
      <c r="H276" s="65">
        <v>45559</v>
      </c>
      <c r="I276" s="8"/>
      <c r="J276" s="8"/>
      <c r="K276" s="98" t="s">
        <v>463</v>
      </c>
      <c r="L276" s="105">
        <v>-12</v>
      </c>
    </row>
    <row r="277" spans="2:12" x14ac:dyDescent="0.3">
      <c r="B277" s="47"/>
      <c r="C277" s="48"/>
      <c r="D277" s="50"/>
      <c r="E277" s="59"/>
      <c r="F277" s="63"/>
      <c r="G277" s="59"/>
      <c r="H277" s="66"/>
      <c r="I277" s="8"/>
      <c r="J277" s="8"/>
      <c r="K277" s="68"/>
      <c r="L277" s="112"/>
    </row>
    <row r="278" spans="2:12" x14ac:dyDescent="0.3">
      <c r="B278" s="47">
        <v>1</v>
      </c>
      <c r="C278" s="48">
        <v>-0.25</v>
      </c>
      <c r="D278" s="49">
        <v>139</v>
      </c>
      <c r="E278" s="8" t="s">
        <v>297</v>
      </c>
      <c r="F278" s="62">
        <v>25</v>
      </c>
      <c r="G278" s="64">
        <v>3.4</v>
      </c>
      <c r="H278" s="65">
        <v>45559</v>
      </c>
      <c r="I278" s="8"/>
      <c r="J278" s="8"/>
      <c r="K278" s="64" t="s">
        <v>32</v>
      </c>
      <c r="L278" s="105">
        <v>-25</v>
      </c>
    </row>
    <row r="279" spans="2:12" x14ac:dyDescent="0.3">
      <c r="B279" s="47"/>
      <c r="C279" s="48"/>
      <c r="D279" s="50"/>
      <c r="E279" s="8" t="s">
        <v>457</v>
      </c>
      <c r="F279" s="63"/>
      <c r="G279" s="59"/>
      <c r="H279" s="66"/>
      <c r="I279" s="8"/>
      <c r="J279" s="8"/>
      <c r="K279" s="59"/>
      <c r="L279" s="112"/>
    </row>
    <row r="280" spans="2:12" x14ac:dyDescent="0.3">
      <c r="B280" s="47">
        <v>1</v>
      </c>
      <c r="C280" s="48">
        <v>-0.12</v>
      </c>
      <c r="D280" s="49">
        <v>140</v>
      </c>
      <c r="E280" s="64" t="s">
        <v>260</v>
      </c>
      <c r="F280" s="62">
        <v>12</v>
      </c>
      <c r="G280" s="64">
        <v>21.47</v>
      </c>
      <c r="H280" s="65">
        <v>45559</v>
      </c>
      <c r="I280" s="8"/>
      <c r="J280" s="8"/>
      <c r="K280" s="98" t="s">
        <v>463</v>
      </c>
      <c r="L280" s="105">
        <v>-12</v>
      </c>
    </row>
    <row r="281" spans="2:12" x14ac:dyDescent="0.3">
      <c r="B281" s="47"/>
      <c r="C281" s="48"/>
      <c r="D281" s="50"/>
      <c r="E281" s="59"/>
      <c r="F281" s="63"/>
      <c r="G281" s="59"/>
      <c r="H281" s="66"/>
      <c r="I281" s="8"/>
      <c r="J281" s="8"/>
      <c r="K281" s="68"/>
      <c r="L281" s="112"/>
    </row>
    <row r="282" spans="2:12" x14ac:dyDescent="0.3">
      <c r="B282" s="47">
        <v>1</v>
      </c>
      <c r="C282" s="48">
        <v>-0.12</v>
      </c>
      <c r="D282" s="49">
        <v>141</v>
      </c>
      <c r="E282" s="64" t="s">
        <v>260</v>
      </c>
      <c r="F282" s="62">
        <v>12</v>
      </c>
      <c r="G282" s="64">
        <v>21.47</v>
      </c>
      <c r="H282" s="65">
        <v>45559</v>
      </c>
      <c r="I282" s="8"/>
      <c r="J282" s="8"/>
      <c r="K282" s="98" t="s">
        <v>463</v>
      </c>
      <c r="L282" s="105">
        <v>-12</v>
      </c>
    </row>
    <row r="283" spans="2:12" x14ac:dyDescent="0.3">
      <c r="B283" s="47"/>
      <c r="C283" s="48"/>
      <c r="D283" s="50"/>
      <c r="E283" s="59"/>
      <c r="F283" s="63"/>
      <c r="G283" s="59"/>
      <c r="H283" s="66"/>
      <c r="I283" s="8"/>
      <c r="J283" s="8"/>
      <c r="K283" s="68"/>
      <c r="L283" s="112"/>
    </row>
    <row r="284" spans="2:12" x14ac:dyDescent="0.3">
      <c r="B284" s="47">
        <v>1</v>
      </c>
      <c r="C284" s="48">
        <v>0.33750000000000002</v>
      </c>
      <c r="D284" s="49">
        <v>142</v>
      </c>
      <c r="E284" s="2" t="s">
        <v>539</v>
      </c>
      <c r="F284" s="51">
        <v>50</v>
      </c>
      <c r="G284" s="43">
        <v>1.675</v>
      </c>
      <c r="H284" s="53">
        <v>45559</v>
      </c>
      <c r="I284" s="2"/>
      <c r="J284" s="2"/>
      <c r="K284" s="43" t="s">
        <v>90</v>
      </c>
      <c r="L284" s="109">
        <f t="shared" ref="L284" si="71">F284*(G284-1)</f>
        <v>33.75</v>
      </c>
    </row>
    <row r="285" spans="2:12" x14ac:dyDescent="0.3">
      <c r="B285" s="47"/>
      <c r="C285" s="48"/>
      <c r="D285" s="50"/>
      <c r="E285" s="2" t="s">
        <v>540</v>
      </c>
      <c r="F285" s="52"/>
      <c r="G285" s="44"/>
      <c r="H285" s="54"/>
      <c r="I285" s="2"/>
      <c r="J285" s="2"/>
      <c r="K285" s="44"/>
      <c r="L285" s="110"/>
    </row>
    <row r="286" spans="2:12" x14ac:dyDescent="0.3">
      <c r="B286" s="47">
        <v>1</v>
      </c>
      <c r="C286" s="48">
        <v>-0.5</v>
      </c>
      <c r="D286" s="49">
        <v>143</v>
      </c>
      <c r="E286" s="8" t="s">
        <v>541</v>
      </c>
      <c r="F286" s="62">
        <v>50</v>
      </c>
      <c r="G286" s="64">
        <v>1.6</v>
      </c>
      <c r="H286" s="65">
        <v>45559</v>
      </c>
      <c r="I286" s="8"/>
      <c r="J286" s="8"/>
      <c r="K286" s="64" t="s">
        <v>542</v>
      </c>
      <c r="L286" s="105">
        <v>-50</v>
      </c>
    </row>
    <row r="287" spans="2:12" x14ac:dyDescent="0.3">
      <c r="B287" s="47"/>
      <c r="C287" s="48"/>
      <c r="D287" s="50"/>
      <c r="E287" s="8" t="s">
        <v>372</v>
      </c>
      <c r="F287" s="63"/>
      <c r="G287" s="59"/>
      <c r="H287" s="66"/>
      <c r="I287" s="8"/>
      <c r="J287" s="8"/>
      <c r="K287" s="59"/>
      <c r="L287" s="112"/>
    </row>
    <row r="288" spans="2:12" x14ac:dyDescent="0.3">
      <c r="B288" s="47">
        <v>1</v>
      </c>
      <c r="C288" s="48">
        <v>0.61</v>
      </c>
      <c r="D288" s="49">
        <v>144</v>
      </c>
      <c r="E288" s="2" t="s">
        <v>541</v>
      </c>
      <c r="F288" s="51">
        <v>100</v>
      </c>
      <c r="G288" s="43">
        <v>1.61</v>
      </c>
      <c r="H288" s="53">
        <v>45559</v>
      </c>
      <c r="I288" s="2"/>
      <c r="J288" s="2"/>
      <c r="K288" s="43" t="s">
        <v>35</v>
      </c>
      <c r="L288" s="109">
        <f t="shared" ref="L288" si="72">F288*(G288-1)</f>
        <v>61.000000000000007</v>
      </c>
    </row>
    <row r="289" spans="2:13" x14ac:dyDescent="0.3">
      <c r="B289" s="47"/>
      <c r="C289" s="48"/>
      <c r="D289" s="50"/>
      <c r="E289" s="2" t="s">
        <v>372</v>
      </c>
      <c r="F289" s="52"/>
      <c r="G289" s="44"/>
      <c r="H289" s="54"/>
      <c r="I289" s="2"/>
      <c r="J289" s="2"/>
      <c r="K289" s="44"/>
      <c r="L289" s="110"/>
    </row>
    <row r="290" spans="2:13" x14ac:dyDescent="0.3">
      <c r="B290" s="47">
        <v>1</v>
      </c>
      <c r="C290" s="48">
        <v>-0.55230000000000001</v>
      </c>
      <c r="D290" s="49">
        <v>145</v>
      </c>
      <c r="E290" s="13" t="s">
        <v>178</v>
      </c>
      <c r="F290" s="73">
        <v>100</v>
      </c>
      <c r="G290" s="75">
        <v>0.44769999999999999</v>
      </c>
      <c r="H290" s="77">
        <v>45559</v>
      </c>
      <c r="I290" s="13"/>
      <c r="J290" s="13"/>
      <c r="K290" s="75">
        <v>9.5</v>
      </c>
      <c r="L290" s="113">
        <v>0</v>
      </c>
      <c r="M290" s="49">
        <v>-55.23</v>
      </c>
    </row>
    <row r="291" spans="2:13" x14ac:dyDescent="0.3">
      <c r="B291" s="47"/>
      <c r="C291" s="48"/>
      <c r="D291" s="50"/>
      <c r="E291" s="13" t="s">
        <v>111</v>
      </c>
      <c r="F291" s="74"/>
      <c r="G291" s="76"/>
      <c r="H291" s="78"/>
      <c r="I291" s="13"/>
      <c r="J291" s="13"/>
      <c r="K291" s="76"/>
      <c r="L291" s="114"/>
      <c r="M291" s="50"/>
    </row>
    <row r="292" spans="2:13" x14ac:dyDescent="0.3">
      <c r="B292" s="47">
        <v>1</v>
      </c>
      <c r="C292" s="48">
        <v>-0.1</v>
      </c>
      <c r="D292" s="49">
        <v>146</v>
      </c>
      <c r="E292" s="8" t="s">
        <v>178</v>
      </c>
      <c r="F292" s="62">
        <v>10</v>
      </c>
      <c r="G292" s="64">
        <v>4.25</v>
      </c>
      <c r="H292" s="65">
        <v>45559</v>
      </c>
      <c r="I292" s="8"/>
      <c r="J292" s="8"/>
      <c r="K292" s="64">
        <v>9.5</v>
      </c>
      <c r="L292" s="105">
        <v>0</v>
      </c>
      <c r="M292" s="49">
        <v>-10</v>
      </c>
    </row>
    <row r="293" spans="2:13" x14ac:dyDescent="0.3">
      <c r="B293" s="47"/>
      <c r="C293" s="48"/>
      <c r="D293" s="50"/>
      <c r="E293" s="8" t="s">
        <v>111</v>
      </c>
      <c r="F293" s="63"/>
      <c r="G293" s="59"/>
      <c r="H293" s="66"/>
      <c r="I293" s="8"/>
      <c r="J293" s="8"/>
      <c r="K293" s="59"/>
      <c r="L293" s="112"/>
      <c r="M293" s="50"/>
    </row>
    <row r="294" spans="2:13" x14ac:dyDescent="0.3">
      <c r="B294" s="47">
        <v>1</v>
      </c>
      <c r="C294" s="48">
        <v>0.47499999999999998</v>
      </c>
      <c r="D294" s="49">
        <v>147</v>
      </c>
      <c r="E294" s="2" t="s">
        <v>87</v>
      </c>
      <c r="F294" s="51">
        <v>50</v>
      </c>
      <c r="G294" s="43">
        <v>1.95</v>
      </c>
      <c r="H294" s="53">
        <v>45560</v>
      </c>
      <c r="I294" s="2"/>
      <c r="J294" s="2"/>
      <c r="K294" s="43" t="s">
        <v>105</v>
      </c>
      <c r="L294" s="109">
        <f t="shared" ref="L294" si="73">F294*(G294-1)</f>
        <v>47.5</v>
      </c>
    </row>
    <row r="295" spans="2:13" x14ac:dyDescent="0.3">
      <c r="B295" s="47"/>
      <c r="C295" s="48"/>
      <c r="D295" s="50"/>
      <c r="E295" s="2" t="s">
        <v>162</v>
      </c>
      <c r="F295" s="52"/>
      <c r="G295" s="44"/>
      <c r="H295" s="54"/>
      <c r="I295" s="2"/>
      <c r="J295" s="2"/>
      <c r="K295" s="44"/>
      <c r="L295" s="110"/>
    </row>
    <row r="296" spans="2:13" x14ac:dyDescent="0.3">
      <c r="B296" s="47">
        <v>1</v>
      </c>
      <c r="C296" s="48">
        <v>-0.12</v>
      </c>
      <c r="D296" s="49">
        <v>148</v>
      </c>
      <c r="E296" s="64" t="s">
        <v>260</v>
      </c>
      <c r="F296" s="62">
        <v>12</v>
      </c>
      <c r="G296" s="64">
        <v>21.47</v>
      </c>
      <c r="H296" s="65">
        <v>45560</v>
      </c>
      <c r="I296" s="8"/>
      <c r="J296" s="8"/>
      <c r="K296" s="98" t="s">
        <v>463</v>
      </c>
      <c r="L296" s="105">
        <v>-12</v>
      </c>
    </row>
    <row r="297" spans="2:13" x14ac:dyDescent="0.3">
      <c r="B297" s="47"/>
      <c r="C297" s="48"/>
      <c r="D297" s="50"/>
      <c r="E297" s="59"/>
      <c r="F297" s="63"/>
      <c r="G297" s="59"/>
      <c r="H297" s="66"/>
      <c r="I297" s="8"/>
      <c r="J297" s="8"/>
      <c r="K297" s="68"/>
      <c r="L297" s="112"/>
    </row>
    <row r="298" spans="2:13" x14ac:dyDescent="0.3">
      <c r="B298" s="47">
        <v>1</v>
      </c>
      <c r="C298" s="48">
        <v>-1</v>
      </c>
      <c r="D298" s="49">
        <v>149</v>
      </c>
      <c r="E298" s="8" t="s">
        <v>133</v>
      </c>
      <c r="F298" s="62">
        <v>100</v>
      </c>
      <c r="G298" s="64">
        <v>1.66</v>
      </c>
      <c r="H298" s="65">
        <v>45560</v>
      </c>
      <c r="I298" s="8"/>
      <c r="J298" s="8"/>
      <c r="K298" s="58" t="s">
        <v>127</v>
      </c>
      <c r="L298" s="105">
        <v>-100</v>
      </c>
    </row>
    <row r="299" spans="2:13" x14ac:dyDescent="0.3">
      <c r="B299" s="47"/>
      <c r="C299" s="48"/>
      <c r="D299" s="50"/>
      <c r="E299" s="8" t="s">
        <v>543</v>
      </c>
      <c r="F299" s="63"/>
      <c r="G299" s="59"/>
      <c r="H299" s="66"/>
      <c r="I299" s="8"/>
      <c r="J299" s="8"/>
      <c r="K299" s="59"/>
      <c r="L299" s="112"/>
    </row>
    <row r="300" spans="2:13" x14ac:dyDescent="0.3">
      <c r="B300" s="47">
        <v>1</v>
      </c>
      <c r="C300" s="48">
        <v>-0.12</v>
      </c>
      <c r="D300" s="49">
        <v>150</v>
      </c>
      <c r="E300" s="8" t="s">
        <v>133</v>
      </c>
      <c r="F300" s="62">
        <v>12</v>
      </c>
      <c r="G300" s="64">
        <v>9</v>
      </c>
      <c r="H300" s="65">
        <v>45560</v>
      </c>
      <c r="I300" s="8"/>
      <c r="J300" s="8"/>
      <c r="K300" s="64" t="s">
        <v>32</v>
      </c>
      <c r="L300" s="105">
        <v>-12</v>
      </c>
    </row>
    <row r="301" spans="2:13" x14ac:dyDescent="0.3">
      <c r="B301" s="47"/>
      <c r="C301" s="48"/>
      <c r="D301" s="50"/>
      <c r="E301" s="8" t="s">
        <v>543</v>
      </c>
      <c r="F301" s="63"/>
      <c r="G301" s="59"/>
      <c r="H301" s="66"/>
      <c r="I301" s="8"/>
      <c r="J301" s="8"/>
      <c r="K301" s="59"/>
      <c r="L301" s="112"/>
    </row>
    <row r="302" spans="2:13" x14ac:dyDescent="0.3">
      <c r="B302" s="47">
        <v>1</v>
      </c>
      <c r="C302" s="48">
        <v>0.61</v>
      </c>
      <c r="D302" s="49">
        <v>151</v>
      </c>
      <c r="E302" s="2" t="s">
        <v>87</v>
      </c>
      <c r="F302" s="51">
        <v>100</v>
      </c>
      <c r="G302" s="43">
        <v>1.61</v>
      </c>
      <c r="H302" s="53">
        <v>45560</v>
      </c>
      <c r="I302" s="2"/>
      <c r="J302" s="2"/>
      <c r="K302" s="43" t="s">
        <v>106</v>
      </c>
      <c r="L302" s="109">
        <f t="shared" ref="L302" si="74">F302*(G302-1)</f>
        <v>61.000000000000007</v>
      </c>
    </row>
    <row r="303" spans="2:13" x14ac:dyDescent="0.3">
      <c r="B303" s="47"/>
      <c r="C303" s="48"/>
      <c r="D303" s="50"/>
      <c r="E303" s="2" t="s">
        <v>162</v>
      </c>
      <c r="F303" s="52"/>
      <c r="G303" s="44"/>
      <c r="H303" s="54"/>
      <c r="I303" s="2"/>
      <c r="J303" s="2"/>
      <c r="K303" s="44"/>
      <c r="L303" s="110"/>
    </row>
    <row r="304" spans="2:13" x14ac:dyDescent="0.3">
      <c r="B304" s="47">
        <v>1</v>
      </c>
      <c r="C304" s="48">
        <v>0.75</v>
      </c>
      <c r="D304" s="49">
        <v>152</v>
      </c>
      <c r="E304" s="2" t="s">
        <v>87</v>
      </c>
      <c r="F304" s="51">
        <v>50</v>
      </c>
      <c r="G304" s="43">
        <v>2.5</v>
      </c>
      <c r="H304" s="53">
        <v>45560</v>
      </c>
      <c r="I304" s="2"/>
      <c r="J304" s="2"/>
      <c r="K304" s="43" t="s">
        <v>123</v>
      </c>
      <c r="L304" s="109">
        <f t="shared" ref="L304" si="75">F304*(G304-1)</f>
        <v>75</v>
      </c>
    </row>
    <row r="305" spans="2:12" x14ac:dyDescent="0.3">
      <c r="B305" s="47"/>
      <c r="C305" s="48"/>
      <c r="D305" s="50"/>
      <c r="E305" s="2" t="s">
        <v>162</v>
      </c>
      <c r="F305" s="52"/>
      <c r="G305" s="44"/>
      <c r="H305" s="54"/>
      <c r="I305" s="2"/>
      <c r="J305" s="2"/>
      <c r="K305" s="44"/>
      <c r="L305" s="110"/>
    </row>
    <row r="306" spans="2:12" x14ac:dyDescent="0.3">
      <c r="B306" s="47">
        <v>1</v>
      </c>
      <c r="C306" s="48">
        <v>-0.12</v>
      </c>
      <c r="D306" s="49">
        <v>153</v>
      </c>
      <c r="E306" s="64" t="s">
        <v>260</v>
      </c>
      <c r="F306" s="62">
        <v>12</v>
      </c>
      <c r="G306" s="64">
        <v>21.47</v>
      </c>
      <c r="H306" s="65">
        <v>45560</v>
      </c>
      <c r="I306" s="8"/>
      <c r="J306" s="8"/>
      <c r="K306" s="98" t="s">
        <v>463</v>
      </c>
      <c r="L306" s="105">
        <v>-12</v>
      </c>
    </row>
    <row r="307" spans="2:12" x14ac:dyDescent="0.3">
      <c r="B307" s="47"/>
      <c r="C307" s="48"/>
      <c r="D307" s="50"/>
      <c r="E307" s="59"/>
      <c r="F307" s="63"/>
      <c r="G307" s="59"/>
      <c r="H307" s="66"/>
      <c r="I307" s="8"/>
      <c r="J307" s="8"/>
      <c r="K307" s="68"/>
      <c r="L307" s="112"/>
    </row>
    <row r="308" spans="2:12" x14ac:dyDescent="0.3">
      <c r="B308" s="47">
        <v>1</v>
      </c>
      <c r="C308" s="48">
        <v>-0.5</v>
      </c>
      <c r="D308" s="49">
        <v>154</v>
      </c>
      <c r="E308" s="8" t="s">
        <v>544</v>
      </c>
      <c r="F308" s="62">
        <v>50</v>
      </c>
      <c r="G308" s="64">
        <v>2.62</v>
      </c>
      <c r="H308" s="65">
        <v>45560</v>
      </c>
      <c r="I308" s="8"/>
      <c r="J308" s="8"/>
      <c r="K308" s="64" t="s">
        <v>39</v>
      </c>
      <c r="L308" s="105">
        <v>-50</v>
      </c>
    </row>
    <row r="309" spans="2:12" x14ac:dyDescent="0.3">
      <c r="B309" s="47"/>
      <c r="C309" s="48"/>
      <c r="D309" s="50"/>
      <c r="E309" s="8" t="s">
        <v>545</v>
      </c>
      <c r="F309" s="63"/>
      <c r="G309" s="59"/>
      <c r="H309" s="66"/>
      <c r="I309" s="8"/>
      <c r="J309" s="8"/>
      <c r="K309" s="59"/>
      <c r="L309" s="112"/>
    </row>
    <row r="310" spans="2:12" x14ac:dyDescent="0.3">
      <c r="B310" s="47">
        <v>1</v>
      </c>
      <c r="C310" s="48">
        <v>-0.1515</v>
      </c>
      <c r="D310" s="49">
        <v>155</v>
      </c>
      <c r="E310" s="13" t="s">
        <v>447</v>
      </c>
      <c r="F310" s="73">
        <v>100</v>
      </c>
      <c r="G310" s="75">
        <v>0.84850000000000003</v>
      </c>
      <c r="H310" s="77">
        <v>45560</v>
      </c>
      <c r="I310" s="13"/>
      <c r="J310" s="13"/>
      <c r="K310" s="75" t="s">
        <v>32</v>
      </c>
      <c r="L310" s="113">
        <f t="shared" ref="L310" si="76">F310*(G310-1)</f>
        <v>-15.149999999999997</v>
      </c>
    </row>
    <row r="311" spans="2:12" x14ac:dyDescent="0.3">
      <c r="B311" s="47"/>
      <c r="C311" s="48"/>
      <c r="D311" s="50"/>
      <c r="E311" s="13" t="s">
        <v>14</v>
      </c>
      <c r="F311" s="74"/>
      <c r="G311" s="76"/>
      <c r="H311" s="78"/>
      <c r="I311" s="13"/>
      <c r="J311" s="13"/>
      <c r="K311" s="76"/>
      <c r="L311" s="114"/>
    </row>
    <row r="312" spans="2:12" x14ac:dyDescent="0.3">
      <c r="B312" s="47">
        <v>1</v>
      </c>
      <c r="C312" s="48">
        <v>-1</v>
      </c>
      <c r="D312" s="49">
        <v>156</v>
      </c>
      <c r="E312" s="8" t="s">
        <v>546</v>
      </c>
      <c r="F312" s="62">
        <v>100</v>
      </c>
      <c r="G312" s="64">
        <v>1.75</v>
      </c>
      <c r="H312" s="65">
        <v>45560</v>
      </c>
      <c r="I312" s="8"/>
      <c r="J312" s="8"/>
      <c r="K312" s="64" t="s">
        <v>547</v>
      </c>
      <c r="L312" s="105">
        <v>-100</v>
      </c>
    </row>
    <row r="313" spans="2:12" x14ac:dyDescent="0.3">
      <c r="B313" s="47"/>
      <c r="C313" s="48"/>
      <c r="D313" s="50"/>
      <c r="E313" s="8" t="s">
        <v>179</v>
      </c>
      <c r="F313" s="63"/>
      <c r="G313" s="59"/>
      <c r="H313" s="66"/>
      <c r="I313" s="8"/>
      <c r="J313" s="8"/>
      <c r="K313" s="59"/>
      <c r="L313" s="112"/>
    </row>
    <row r="314" spans="2:12" x14ac:dyDescent="0.3">
      <c r="B314" s="47">
        <v>1</v>
      </c>
      <c r="C314" s="48">
        <v>-0.2666</v>
      </c>
      <c r="D314" s="49">
        <v>157</v>
      </c>
      <c r="E314" s="13" t="s">
        <v>546</v>
      </c>
      <c r="F314" s="73">
        <v>100</v>
      </c>
      <c r="G314" s="75">
        <v>0.73340000000000005</v>
      </c>
      <c r="H314" s="77">
        <v>45560</v>
      </c>
      <c r="I314" s="13"/>
      <c r="J314" s="13"/>
      <c r="K314" s="75" t="s">
        <v>39</v>
      </c>
      <c r="L314" s="113">
        <f t="shared" ref="L314" si="77">F314*(G314-1)</f>
        <v>-26.659999999999997</v>
      </c>
    </row>
    <row r="315" spans="2:12" x14ac:dyDescent="0.3">
      <c r="B315" s="47"/>
      <c r="C315" s="48"/>
      <c r="D315" s="50"/>
      <c r="E315" s="13" t="s">
        <v>179</v>
      </c>
      <c r="F315" s="74"/>
      <c r="G315" s="76"/>
      <c r="H315" s="78"/>
      <c r="I315" s="13"/>
      <c r="J315" s="13"/>
      <c r="K315" s="76"/>
      <c r="L315" s="114"/>
    </row>
    <row r="316" spans="2:12" x14ac:dyDescent="0.3">
      <c r="B316" s="47">
        <v>1</v>
      </c>
      <c r="C316" s="48">
        <v>-0.06</v>
      </c>
      <c r="D316" s="49">
        <v>158</v>
      </c>
      <c r="E316" s="8" t="s">
        <v>546</v>
      </c>
      <c r="F316" s="62">
        <v>6</v>
      </c>
      <c r="G316" s="64">
        <v>15</v>
      </c>
      <c r="H316" s="65">
        <v>45560</v>
      </c>
      <c r="I316" s="8"/>
      <c r="J316" s="8"/>
      <c r="K316" s="64" t="s">
        <v>39</v>
      </c>
      <c r="L316" s="105">
        <v>-6</v>
      </c>
    </row>
    <row r="317" spans="2:12" x14ac:dyDescent="0.3">
      <c r="B317" s="47"/>
      <c r="C317" s="48"/>
      <c r="D317" s="50"/>
      <c r="E317" s="8" t="s">
        <v>179</v>
      </c>
      <c r="F317" s="63"/>
      <c r="G317" s="59"/>
      <c r="H317" s="66"/>
      <c r="I317" s="8"/>
      <c r="J317" s="8"/>
      <c r="K317" s="59"/>
      <c r="L317" s="112"/>
    </row>
    <row r="318" spans="2:12" x14ac:dyDescent="0.3">
      <c r="B318" s="47">
        <v>1</v>
      </c>
      <c r="C318" s="48">
        <v>-1</v>
      </c>
      <c r="D318" s="49">
        <v>159</v>
      </c>
      <c r="E318" s="8" t="s">
        <v>558</v>
      </c>
      <c r="F318" s="62">
        <v>100</v>
      </c>
      <c r="G318" s="64">
        <v>1.61</v>
      </c>
      <c r="H318" s="65">
        <v>45561</v>
      </c>
      <c r="I318" s="8"/>
      <c r="J318" s="8"/>
      <c r="K318" s="58" t="s">
        <v>557</v>
      </c>
      <c r="L318" s="105">
        <v>-100</v>
      </c>
    </row>
    <row r="319" spans="2:12" x14ac:dyDescent="0.3">
      <c r="B319" s="47"/>
      <c r="C319" s="48"/>
      <c r="D319" s="50"/>
      <c r="E319" s="8" t="s">
        <v>559</v>
      </c>
      <c r="F319" s="63"/>
      <c r="G319" s="59"/>
      <c r="H319" s="66"/>
      <c r="I319" s="8"/>
      <c r="J319" s="8"/>
      <c r="K319" s="59"/>
      <c r="L319" s="112"/>
    </row>
    <row r="320" spans="2:12" x14ac:dyDescent="0.3">
      <c r="B320" s="47">
        <v>1</v>
      </c>
      <c r="C320" s="48">
        <v>-0.12</v>
      </c>
      <c r="D320" s="49">
        <v>160</v>
      </c>
      <c r="E320" s="64" t="s">
        <v>260</v>
      </c>
      <c r="F320" s="62">
        <v>12</v>
      </c>
      <c r="G320" s="67">
        <v>16.5</v>
      </c>
      <c r="H320" s="65">
        <v>45561</v>
      </c>
      <c r="I320" s="8"/>
      <c r="J320" s="8"/>
      <c r="K320" s="98" t="s">
        <v>463</v>
      </c>
      <c r="L320" s="60">
        <v>-12</v>
      </c>
    </row>
    <row r="321" spans="2:12" x14ac:dyDescent="0.3">
      <c r="B321" s="47"/>
      <c r="C321" s="48"/>
      <c r="D321" s="50"/>
      <c r="E321" s="59"/>
      <c r="F321" s="63"/>
      <c r="G321" s="68"/>
      <c r="H321" s="66"/>
      <c r="I321" s="8"/>
      <c r="J321" s="8"/>
      <c r="K321" s="111"/>
      <c r="L321" s="61"/>
    </row>
    <row r="322" spans="2:12" x14ac:dyDescent="0.3">
      <c r="B322" s="47">
        <v>1</v>
      </c>
      <c r="C322" s="48">
        <v>0.33750000000000002</v>
      </c>
      <c r="D322" s="49">
        <v>161</v>
      </c>
      <c r="E322" s="2" t="s">
        <v>548</v>
      </c>
      <c r="F322" s="51">
        <v>50</v>
      </c>
      <c r="G322" s="43">
        <v>1.675</v>
      </c>
      <c r="H322" s="53">
        <v>45562</v>
      </c>
      <c r="I322" s="2"/>
      <c r="J322" s="2"/>
      <c r="K322" s="43" t="s">
        <v>547</v>
      </c>
      <c r="L322" s="45">
        <f t="shared" ref="L322" si="78">F322*(G322-1)</f>
        <v>33.75</v>
      </c>
    </row>
    <row r="323" spans="2:12" x14ac:dyDescent="0.3">
      <c r="B323" s="47"/>
      <c r="C323" s="48"/>
      <c r="D323" s="50"/>
      <c r="E323" s="2" t="s">
        <v>549</v>
      </c>
      <c r="F323" s="52"/>
      <c r="G323" s="44"/>
      <c r="H323" s="54"/>
      <c r="I323" s="2"/>
      <c r="J323" s="2"/>
      <c r="K323" s="44"/>
      <c r="L323" s="46"/>
    </row>
    <row r="324" spans="2:12" x14ac:dyDescent="0.3">
      <c r="B324" s="47">
        <v>1</v>
      </c>
      <c r="C324" s="48">
        <v>0.54330000000000001</v>
      </c>
      <c r="D324" s="49">
        <v>162</v>
      </c>
      <c r="E324" s="43" t="s">
        <v>260</v>
      </c>
      <c r="F324" s="51">
        <v>50</v>
      </c>
      <c r="G324" s="55">
        <v>2.0865999999999998</v>
      </c>
      <c r="H324" s="53">
        <v>45562</v>
      </c>
      <c r="I324" s="2"/>
      <c r="J324" s="2"/>
      <c r="K324" s="107" t="s">
        <v>463</v>
      </c>
      <c r="L324" s="45">
        <f t="shared" ref="L324:L326" si="79">F324*(G324-1)</f>
        <v>54.329999999999991</v>
      </c>
    </row>
    <row r="325" spans="2:12" x14ac:dyDescent="0.3">
      <c r="B325" s="47"/>
      <c r="C325" s="48"/>
      <c r="D325" s="50"/>
      <c r="E325" s="44"/>
      <c r="F325" s="52"/>
      <c r="G325" s="56"/>
      <c r="H325" s="54"/>
      <c r="I325" s="2"/>
      <c r="J325" s="2"/>
      <c r="K325" s="108"/>
      <c r="L325" s="46"/>
    </row>
    <row r="326" spans="2:12" x14ac:dyDescent="0.3">
      <c r="B326" s="47">
        <v>1</v>
      </c>
      <c r="C326" s="48">
        <v>0.7</v>
      </c>
      <c r="D326" s="49">
        <v>163</v>
      </c>
      <c r="E326" s="2" t="s">
        <v>551</v>
      </c>
      <c r="F326" s="51">
        <v>100</v>
      </c>
      <c r="G326" s="43">
        <v>1.7</v>
      </c>
      <c r="H326" s="53">
        <v>45562</v>
      </c>
      <c r="I326" s="2"/>
      <c r="J326" s="2"/>
      <c r="K326" s="43" t="s">
        <v>550</v>
      </c>
      <c r="L326" s="109">
        <f t="shared" si="79"/>
        <v>70</v>
      </c>
    </row>
    <row r="327" spans="2:12" x14ac:dyDescent="0.3">
      <c r="B327" s="47"/>
      <c r="C327" s="48"/>
      <c r="D327" s="50"/>
      <c r="E327" s="2" t="s">
        <v>552</v>
      </c>
      <c r="F327" s="52"/>
      <c r="G327" s="44"/>
      <c r="H327" s="54"/>
      <c r="I327" s="2"/>
      <c r="J327" s="2"/>
      <c r="K327" s="44"/>
      <c r="L327" s="110"/>
    </row>
    <row r="328" spans="2:12" x14ac:dyDescent="0.3">
      <c r="B328" s="47">
        <v>1</v>
      </c>
      <c r="C328" s="48">
        <v>0.3125</v>
      </c>
      <c r="D328" s="49">
        <v>164</v>
      </c>
      <c r="E328" s="2" t="s">
        <v>553</v>
      </c>
      <c r="F328" s="51">
        <v>50</v>
      </c>
      <c r="G328" s="43">
        <v>1.625</v>
      </c>
      <c r="H328" s="53">
        <v>45562</v>
      </c>
      <c r="I328" s="2"/>
      <c r="J328" s="2"/>
      <c r="K328" s="43" t="s">
        <v>481</v>
      </c>
      <c r="L328" s="109">
        <f t="shared" ref="L328" si="80">F328*(G328-1)</f>
        <v>31.25</v>
      </c>
    </row>
    <row r="329" spans="2:12" x14ac:dyDescent="0.3">
      <c r="B329" s="47"/>
      <c r="C329" s="48"/>
      <c r="D329" s="50"/>
      <c r="E329" s="2" t="s">
        <v>554</v>
      </c>
      <c r="F329" s="52"/>
      <c r="G329" s="44"/>
      <c r="H329" s="54"/>
      <c r="I329" s="2"/>
      <c r="J329" s="2"/>
      <c r="K329" s="44"/>
      <c r="L329" s="110"/>
    </row>
    <row r="330" spans="2:12" x14ac:dyDescent="0.3">
      <c r="B330" s="47">
        <v>1</v>
      </c>
      <c r="C330" s="48">
        <v>3.0863</v>
      </c>
      <c r="D330" s="49">
        <v>165</v>
      </c>
      <c r="E330" s="43" t="s">
        <v>260</v>
      </c>
      <c r="F330" s="51">
        <v>25</v>
      </c>
      <c r="G330" s="55">
        <v>13.345000000000001</v>
      </c>
      <c r="H330" s="53">
        <v>45562</v>
      </c>
      <c r="I330" s="2"/>
      <c r="J330" s="2"/>
      <c r="K330" s="107" t="s">
        <v>463</v>
      </c>
      <c r="L330" s="45">
        <f t="shared" ref="L330" si="81">F330*(G330-1)</f>
        <v>308.625</v>
      </c>
    </row>
    <row r="331" spans="2:12" x14ac:dyDescent="0.3">
      <c r="B331" s="47"/>
      <c r="C331" s="48"/>
      <c r="D331" s="50"/>
      <c r="E331" s="44"/>
      <c r="F331" s="52"/>
      <c r="G331" s="56"/>
      <c r="H331" s="54"/>
      <c r="I331" s="2"/>
      <c r="J331" s="2"/>
      <c r="K331" s="108"/>
      <c r="L331" s="46"/>
    </row>
    <row r="332" spans="2:12" x14ac:dyDescent="0.3">
      <c r="B332" s="47">
        <v>1</v>
      </c>
      <c r="C332" s="48">
        <v>0.61539999999999995</v>
      </c>
      <c r="D332" s="49">
        <v>166</v>
      </c>
      <c r="E332" s="2" t="s">
        <v>555</v>
      </c>
      <c r="F332" s="51">
        <v>100</v>
      </c>
      <c r="G332" s="43">
        <v>1.61</v>
      </c>
      <c r="H332" s="53">
        <v>45562</v>
      </c>
      <c r="I332" s="2"/>
      <c r="J332" s="2"/>
      <c r="K332" s="57" t="s">
        <v>556</v>
      </c>
      <c r="L332" s="109">
        <f t="shared" ref="L332" si="82">F332*(G332-1)</f>
        <v>61.000000000000007</v>
      </c>
    </row>
    <row r="333" spans="2:12" x14ac:dyDescent="0.3">
      <c r="B333" s="47"/>
      <c r="C333" s="48"/>
      <c r="D333" s="50"/>
      <c r="E333" s="2" t="s">
        <v>303</v>
      </c>
      <c r="F333" s="52"/>
      <c r="G333" s="44"/>
      <c r="H333" s="54"/>
      <c r="I333" s="2"/>
      <c r="J333" s="2"/>
      <c r="K333" s="44"/>
      <c r="L333" s="110"/>
    </row>
    <row r="334" spans="2:12" x14ac:dyDescent="0.3">
      <c r="B334" s="47">
        <v>1</v>
      </c>
      <c r="C334" s="48">
        <v>0.61</v>
      </c>
      <c r="D334" s="49">
        <v>167</v>
      </c>
      <c r="E334" s="2" t="s">
        <v>560</v>
      </c>
      <c r="F334" s="51">
        <v>100</v>
      </c>
      <c r="G334" s="43">
        <v>1.61</v>
      </c>
      <c r="H334" s="53">
        <v>45563</v>
      </c>
      <c r="I334" s="2"/>
      <c r="J334" s="2"/>
      <c r="K334" s="43" t="s">
        <v>32</v>
      </c>
      <c r="L334" s="109">
        <f t="shared" ref="L334" si="83">F334*(G334-1)</f>
        <v>61.000000000000007</v>
      </c>
    </row>
    <row r="335" spans="2:12" x14ac:dyDescent="0.3">
      <c r="B335" s="47"/>
      <c r="C335" s="48"/>
      <c r="D335" s="50"/>
      <c r="E335" s="2" t="s">
        <v>561</v>
      </c>
      <c r="F335" s="52"/>
      <c r="G335" s="44"/>
      <c r="H335" s="54"/>
      <c r="I335" s="2"/>
      <c r="J335" s="2"/>
      <c r="K335" s="44"/>
      <c r="L335" s="110"/>
    </row>
    <row r="336" spans="2:12" x14ac:dyDescent="0.3">
      <c r="B336" s="47">
        <v>1</v>
      </c>
      <c r="C336" s="48">
        <v>0.66</v>
      </c>
      <c r="D336" s="49">
        <v>168</v>
      </c>
      <c r="E336" s="2" t="s">
        <v>562</v>
      </c>
      <c r="F336" s="51">
        <v>100</v>
      </c>
      <c r="G336" s="43">
        <v>1.66</v>
      </c>
      <c r="H336" s="53">
        <v>45563</v>
      </c>
      <c r="I336" s="2"/>
      <c r="J336" s="2"/>
      <c r="K336" s="43" t="s">
        <v>39</v>
      </c>
      <c r="L336" s="109">
        <f t="shared" ref="L336" si="84">F336*(G336-1)</f>
        <v>65.999999999999986</v>
      </c>
    </row>
    <row r="337" spans="2:13" x14ac:dyDescent="0.3">
      <c r="B337" s="47"/>
      <c r="C337" s="48"/>
      <c r="D337" s="50"/>
      <c r="E337" s="2" t="s">
        <v>563</v>
      </c>
      <c r="F337" s="52"/>
      <c r="G337" s="44"/>
      <c r="H337" s="54"/>
      <c r="I337" s="2"/>
      <c r="J337" s="2"/>
      <c r="K337" s="44"/>
      <c r="L337" s="110"/>
    </row>
    <row r="338" spans="2:13" x14ac:dyDescent="0.3">
      <c r="B338" s="47">
        <v>1</v>
      </c>
      <c r="C338" s="48">
        <v>-0.12</v>
      </c>
      <c r="D338" s="49">
        <v>169</v>
      </c>
      <c r="E338" s="64" t="s">
        <v>260</v>
      </c>
      <c r="F338" s="62">
        <v>12</v>
      </c>
      <c r="G338" s="67">
        <v>16.5</v>
      </c>
      <c r="H338" s="65">
        <v>45563</v>
      </c>
      <c r="I338" s="8"/>
      <c r="J338" s="8"/>
      <c r="K338" s="98" t="s">
        <v>463</v>
      </c>
      <c r="L338" s="60">
        <v>-12</v>
      </c>
    </row>
    <row r="339" spans="2:13" x14ac:dyDescent="0.3">
      <c r="B339" s="47"/>
      <c r="C339" s="48"/>
      <c r="D339" s="50"/>
      <c r="E339" s="59"/>
      <c r="F339" s="63"/>
      <c r="G339" s="68"/>
      <c r="H339" s="66"/>
      <c r="I339" s="8"/>
      <c r="J339" s="8"/>
      <c r="K339" s="111"/>
      <c r="L339" s="61"/>
    </row>
    <row r="340" spans="2:13" x14ac:dyDescent="0.3">
      <c r="B340" s="47">
        <v>1</v>
      </c>
      <c r="C340" s="48">
        <v>-0.06</v>
      </c>
      <c r="D340" s="49">
        <v>170</v>
      </c>
      <c r="E340" s="64" t="s">
        <v>260</v>
      </c>
      <c r="F340" s="62">
        <v>6</v>
      </c>
      <c r="G340" s="67">
        <v>16.5</v>
      </c>
      <c r="H340" s="65">
        <v>45563</v>
      </c>
      <c r="I340" s="8"/>
      <c r="J340" s="8"/>
      <c r="K340" s="98" t="s">
        <v>463</v>
      </c>
      <c r="L340" s="60">
        <v>-6</v>
      </c>
    </row>
    <row r="341" spans="2:13" x14ac:dyDescent="0.3">
      <c r="B341" s="47"/>
      <c r="C341" s="48"/>
      <c r="D341" s="50"/>
      <c r="E341" s="59"/>
      <c r="F341" s="63"/>
      <c r="G341" s="68"/>
      <c r="H341" s="66"/>
      <c r="I341" s="8"/>
      <c r="J341" s="8"/>
      <c r="K341" s="111"/>
      <c r="L341" s="61"/>
    </row>
    <row r="342" spans="2:13" x14ac:dyDescent="0.3">
      <c r="B342" s="47">
        <v>1</v>
      </c>
      <c r="C342" s="48">
        <v>0.72499999999999998</v>
      </c>
      <c r="D342" s="49">
        <v>171</v>
      </c>
      <c r="E342" s="43" t="s">
        <v>260</v>
      </c>
      <c r="F342" s="51">
        <v>25</v>
      </c>
      <c r="G342" s="55">
        <v>3.9</v>
      </c>
      <c r="H342" s="53">
        <v>45563</v>
      </c>
      <c r="I342" s="2"/>
      <c r="J342" s="2"/>
      <c r="K342" s="107" t="s">
        <v>463</v>
      </c>
      <c r="L342" s="109">
        <f t="shared" ref="L342" si="85">F342*(G342-1)</f>
        <v>72.5</v>
      </c>
    </row>
    <row r="343" spans="2:13" x14ac:dyDescent="0.3">
      <c r="B343" s="47"/>
      <c r="C343" s="48"/>
      <c r="D343" s="50"/>
      <c r="E343" s="44"/>
      <c r="F343" s="52"/>
      <c r="G343" s="56"/>
      <c r="H343" s="54"/>
      <c r="I343" s="2"/>
      <c r="J343" s="2"/>
      <c r="K343" s="108"/>
      <c r="L343" s="110"/>
    </row>
    <row r="344" spans="2:13" x14ac:dyDescent="0.3">
      <c r="B344" s="47">
        <v>1</v>
      </c>
      <c r="C344" s="48">
        <v>1.0249999999999999</v>
      </c>
      <c r="D344" s="49">
        <v>172</v>
      </c>
      <c r="E344" s="2" t="s">
        <v>511</v>
      </c>
      <c r="F344" s="51">
        <v>100</v>
      </c>
      <c r="G344" s="43">
        <v>2.0249999999999999</v>
      </c>
      <c r="H344" s="53">
        <v>45563</v>
      </c>
      <c r="I344" s="2"/>
      <c r="J344" s="2"/>
      <c r="K344" s="43" t="s">
        <v>550</v>
      </c>
      <c r="L344" s="109">
        <f t="shared" ref="L344" si="86">F344*(G344-1)</f>
        <v>102.49999999999999</v>
      </c>
    </row>
    <row r="345" spans="2:13" x14ac:dyDescent="0.3">
      <c r="B345" s="47"/>
      <c r="C345" s="48"/>
      <c r="D345" s="50"/>
      <c r="E345" s="2" t="s">
        <v>564</v>
      </c>
      <c r="F345" s="52"/>
      <c r="G345" s="44"/>
      <c r="H345" s="54"/>
      <c r="I345" s="2"/>
      <c r="J345" s="2"/>
      <c r="K345" s="44"/>
      <c r="L345" s="110"/>
    </row>
    <row r="346" spans="2:13" x14ac:dyDescent="0.3">
      <c r="B346" s="47">
        <v>1</v>
      </c>
      <c r="C346" s="48">
        <v>0.77500000000000002</v>
      </c>
      <c r="D346" s="49">
        <v>173</v>
      </c>
      <c r="E346" s="2" t="s">
        <v>451</v>
      </c>
      <c r="F346" s="51">
        <v>100</v>
      </c>
      <c r="G346" s="43">
        <v>1.7749999999999999</v>
      </c>
      <c r="H346" s="53">
        <v>45563</v>
      </c>
      <c r="I346" s="2"/>
      <c r="J346" s="2"/>
      <c r="K346" s="43" t="s">
        <v>253</v>
      </c>
      <c r="L346" s="109">
        <f t="shared" ref="L346" si="87">F346*(G346-1)</f>
        <v>77.499999999999986</v>
      </c>
    </row>
    <row r="347" spans="2:13" x14ac:dyDescent="0.3">
      <c r="B347" s="47"/>
      <c r="C347" s="48"/>
      <c r="D347" s="50"/>
      <c r="E347" s="2" t="s">
        <v>289</v>
      </c>
      <c r="F347" s="52"/>
      <c r="G347" s="44"/>
      <c r="H347" s="54"/>
      <c r="I347" s="2"/>
      <c r="J347" s="2"/>
      <c r="K347" s="44"/>
      <c r="L347" s="110"/>
    </row>
    <row r="348" spans="2:13" x14ac:dyDescent="0.3">
      <c r="B348" s="47">
        <v>1</v>
      </c>
      <c r="C348" s="48">
        <v>-1</v>
      </c>
      <c r="D348" s="49">
        <v>174</v>
      </c>
      <c r="E348" s="8" t="s">
        <v>565</v>
      </c>
      <c r="F348" s="62">
        <v>100</v>
      </c>
      <c r="G348" s="64">
        <v>1.72</v>
      </c>
      <c r="H348" s="65">
        <v>45564</v>
      </c>
      <c r="I348" s="8"/>
      <c r="J348" s="8"/>
      <c r="K348" s="64" t="s">
        <v>567</v>
      </c>
      <c r="L348" s="105">
        <v>0</v>
      </c>
      <c r="M348" s="49">
        <v>-100</v>
      </c>
    </row>
    <row r="349" spans="2:13" x14ac:dyDescent="0.3">
      <c r="B349" s="47"/>
      <c r="C349" s="48"/>
      <c r="D349" s="50"/>
      <c r="E349" s="8" t="s">
        <v>566</v>
      </c>
      <c r="F349" s="63"/>
      <c r="G349" s="59"/>
      <c r="H349" s="66"/>
      <c r="I349" s="8"/>
      <c r="J349" s="8"/>
      <c r="K349" s="59"/>
      <c r="L349" s="112"/>
      <c r="M349" s="50"/>
    </row>
    <row r="350" spans="2:13" x14ac:dyDescent="0.3">
      <c r="B350" s="47">
        <v>1</v>
      </c>
      <c r="C350" s="48">
        <v>-0.16250000000000001</v>
      </c>
      <c r="D350" s="49">
        <v>175</v>
      </c>
      <c r="E350" s="8" t="s">
        <v>568</v>
      </c>
      <c r="F350" s="62">
        <v>25</v>
      </c>
      <c r="G350" s="64">
        <v>0.35</v>
      </c>
      <c r="H350" s="65">
        <v>45564</v>
      </c>
      <c r="I350" s="8"/>
      <c r="J350" s="8"/>
      <c r="K350" s="64" t="s">
        <v>39</v>
      </c>
      <c r="L350" s="105">
        <f t="shared" ref="L350" si="88">F350*(G350-1)</f>
        <v>-16.25</v>
      </c>
    </row>
    <row r="351" spans="2:13" x14ac:dyDescent="0.3">
      <c r="B351" s="47"/>
      <c r="C351" s="48"/>
      <c r="D351" s="50"/>
      <c r="E351" s="8" t="s">
        <v>569</v>
      </c>
      <c r="F351" s="63"/>
      <c r="G351" s="59"/>
      <c r="H351" s="66"/>
      <c r="I351" s="8"/>
      <c r="J351" s="8"/>
      <c r="K351" s="59"/>
      <c r="L351" s="112"/>
    </row>
    <row r="352" spans="2:13" x14ac:dyDescent="0.3">
      <c r="B352" s="47">
        <v>1</v>
      </c>
      <c r="C352" s="48">
        <v>-0.3024</v>
      </c>
      <c r="D352" s="49">
        <v>176</v>
      </c>
      <c r="E352" s="8" t="s">
        <v>568</v>
      </c>
      <c r="F352" s="62">
        <v>100</v>
      </c>
      <c r="G352" s="64">
        <v>0.6976</v>
      </c>
      <c r="H352" s="65">
        <v>45564</v>
      </c>
      <c r="I352" s="8"/>
      <c r="J352" s="8"/>
      <c r="K352" s="64" t="s">
        <v>90</v>
      </c>
      <c r="L352" s="105">
        <f t="shared" ref="L352" si="89">F352*(G352-1)</f>
        <v>-30.240000000000002</v>
      </c>
    </row>
    <row r="353" spans="2:13" x14ac:dyDescent="0.3">
      <c r="B353" s="47"/>
      <c r="C353" s="48"/>
      <c r="D353" s="50"/>
      <c r="E353" s="8" t="s">
        <v>569</v>
      </c>
      <c r="F353" s="63"/>
      <c r="G353" s="59"/>
      <c r="H353" s="66"/>
      <c r="I353" s="8"/>
      <c r="J353" s="8"/>
      <c r="K353" s="59"/>
      <c r="L353" s="112"/>
    </row>
    <row r="354" spans="2:13" x14ac:dyDescent="0.3">
      <c r="B354" s="47">
        <v>1</v>
      </c>
      <c r="C354" s="48">
        <v>0.35</v>
      </c>
      <c r="D354" s="49">
        <v>177</v>
      </c>
      <c r="E354" s="2" t="s">
        <v>570</v>
      </c>
      <c r="F354" s="51">
        <v>50</v>
      </c>
      <c r="G354" s="43">
        <v>1.7</v>
      </c>
      <c r="H354" s="53">
        <v>45564</v>
      </c>
      <c r="I354" s="2"/>
      <c r="J354" s="2"/>
      <c r="K354" s="43" t="s">
        <v>572</v>
      </c>
      <c r="L354" s="109">
        <f t="shared" ref="L354" si="90">F354*(G354-1)</f>
        <v>35</v>
      </c>
    </row>
    <row r="355" spans="2:13" x14ac:dyDescent="0.3">
      <c r="B355" s="47"/>
      <c r="C355" s="48"/>
      <c r="D355" s="50"/>
      <c r="E355" s="2" t="s">
        <v>571</v>
      </c>
      <c r="F355" s="52"/>
      <c r="G355" s="44"/>
      <c r="H355" s="54"/>
      <c r="I355" s="2"/>
      <c r="J355" s="2"/>
      <c r="K355" s="44"/>
      <c r="L355" s="110"/>
    </row>
    <row r="356" spans="2:13" x14ac:dyDescent="0.3">
      <c r="B356" s="47">
        <v>1</v>
      </c>
      <c r="C356" s="48">
        <v>0.83</v>
      </c>
      <c r="D356" s="49">
        <v>178</v>
      </c>
      <c r="E356" s="2" t="s">
        <v>573</v>
      </c>
      <c r="F356" s="51">
        <v>100</v>
      </c>
      <c r="G356" s="43">
        <v>1.83</v>
      </c>
      <c r="H356" s="53">
        <v>45564</v>
      </c>
      <c r="I356" s="2"/>
      <c r="J356" s="2"/>
      <c r="K356" s="57" t="s">
        <v>127</v>
      </c>
      <c r="L356" s="109">
        <f t="shared" ref="L356" si="91">F356*(G356-1)</f>
        <v>83</v>
      </c>
    </row>
    <row r="357" spans="2:13" x14ac:dyDescent="0.3">
      <c r="B357" s="47"/>
      <c r="C357" s="48"/>
      <c r="D357" s="50"/>
      <c r="E357" s="2" t="s">
        <v>574</v>
      </c>
      <c r="F357" s="52"/>
      <c r="G357" s="44"/>
      <c r="H357" s="54"/>
      <c r="I357" s="2"/>
      <c r="J357" s="2"/>
      <c r="K357" s="44"/>
      <c r="L357" s="110"/>
    </row>
    <row r="358" spans="2:13" x14ac:dyDescent="0.3">
      <c r="B358" s="47">
        <v>1</v>
      </c>
      <c r="C358" s="48">
        <v>-1</v>
      </c>
      <c r="D358" s="49">
        <v>179</v>
      </c>
      <c r="E358" s="8" t="s">
        <v>575</v>
      </c>
      <c r="F358" s="62">
        <v>100</v>
      </c>
      <c r="G358" s="64">
        <v>1.61</v>
      </c>
      <c r="H358" s="65">
        <v>45564</v>
      </c>
      <c r="I358" s="8"/>
      <c r="J358" s="8"/>
      <c r="K358" s="64" t="s">
        <v>39</v>
      </c>
      <c r="L358" s="105">
        <v>-100</v>
      </c>
    </row>
    <row r="359" spans="2:13" x14ac:dyDescent="0.3">
      <c r="B359" s="47"/>
      <c r="C359" s="48"/>
      <c r="D359" s="50"/>
      <c r="E359" s="8" t="s">
        <v>576</v>
      </c>
      <c r="F359" s="63"/>
      <c r="G359" s="59"/>
      <c r="H359" s="66"/>
      <c r="I359" s="8"/>
      <c r="J359" s="8"/>
      <c r="K359" s="59"/>
      <c r="L359" s="112"/>
    </row>
    <row r="360" spans="2:13" x14ac:dyDescent="0.3">
      <c r="B360" s="47">
        <v>1</v>
      </c>
      <c r="C360" s="48">
        <v>0.435</v>
      </c>
      <c r="D360" s="49">
        <v>180</v>
      </c>
      <c r="E360" s="2" t="s">
        <v>575</v>
      </c>
      <c r="F360" s="51">
        <v>25</v>
      </c>
      <c r="G360" s="43">
        <v>2.74</v>
      </c>
      <c r="H360" s="53">
        <v>45564</v>
      </c>
      <c r="I360" s="2"/>
      <c r="J360" s="2"/>
      <c r="K360" s="43" t="s">
        <v>538</v>
      </c>
      <c r="L360" s="109">
        <f t="shared" ref="L360" si="92">F360*(G360-1)</f>
        <v>43.500000000000007</v>
      </c>
    </row>
    <row r="361" spans="2:13" x14ac:dyDescent="0.3">
      <c r="B361" s="47"/>
      <c r="C361" s="48"/>
      <c r="D361" s="50"/>
      <c r="E361" s="2" t="s">
        <v>576</v>
      </c>
      <c r="F361" s="52"/>
      <c r="G361" s="44"/>
      <c r="H361" s="54"/>
      <c r="I361" s="2"/>
      <c r="J361" s="2"/>
      <c r="K361" s="44"/>
      <c r="L361" s="110"/>
    </row>
    <row r="362" spans="2:13" x14ac:dyDescent="0.3">
      <c r="B362" s="47">
        <v>1</v>
      </c>
      <c r="C362" s="48">
        <v>0.45</v>
      </c>
      <c r="D362" s="49">
        <v>181</v>
      </c>
      <c r="E362" s="2" t="s">
        <v>578</v>
      </c>
      <c r="F362" s="51">
        <v>50</v>
      </c>
      <c r="G362" s="43">
        <v>1.91</v>
      </c>
      <c r="H362" s="53">
        <v>45565</v>
      </c>
      <c r="I362" s="2"/>
      <c r="J362" s="2"/>
      <c r="K362" s="43" t="s">
        <v>542</v>
      </c>
      <c r="L362" s="109">
        <v>0</v>
      </c>
      <c r="M362" s="49">
        <v>45</v>
      </c>
    </row>
    <row r="363" spans="2:13" x14ac:dyDescent="0.3">
      <c r="B363" s="47"/>
      <c r="C363" s="48"/>
      <c r="D363" s="50"/>
      <c r="E363" s="2" t="s">
        <v>579</v>
      </c>
      <c r="F363" s="52"/>
      <c r="G363" s="44"/>
      <c r="H363" s="54"/>
      <c r="I363" s="2"/>
      <c r="J363" s="2"/>
      <c r="K363" s="44"/>
      <c r="L363" s="110"/>
      <c r="M363" s="50"/>
    </row>
    <row r="364" spans="2:13" x14ac:dyDescent="0.3">
      <c r="B364" s="47">
        <v>1</v>
      </c>
      <c r="C364" s="48">
        <v>-0.5</v>
      </c>
      <c r="D364" s="49">
        <v>182</v>
      </c>
      <c r="E364" s="8" t="s">
        <v>580</v>
      </c>
      <c r="F364" s="62">
        <v>50</v>
      </c>
      <c r="G364" s="64">
        <v>1.8</v>
      </c>
      <c r="H364" s="65">
        <v>45565</v>
      </c>
      <c r="I364" s="8"/>
      <c r="J364" s="8"/>
      <c r="K364" s="64" t="s">
        <v>39</v>
      </c>
      <c r="L364" s="105">
        <v>-50</v>
      </c>
    </row>
    <row r="365" spans="2:13" x14ac:dyDescent="0.3">
      <c r="B365" s="47"/>
      <c r="C365" s="48"/>
      <c r="D365" s="50"/>
      <c r="E365" s="8" t="s">
        <v>581</v>
      </c>
      <c r="F365" s="63"/>
      <c r="G365" s="59"/>
      <c r="H365" s="66"/>
      <c r="I365" s="8"/>
      <c r="J365" s="8"/>
      <c r="K365" s="59"/>
      <c r="L365" s="112"/>
    </row>
    <row r="366" spans="2:13" x14ac:dyDescent="0.3">
      <c r="B366" s="47">
        <v>1</v>
      </c>
      <c r="C366" s="48">
        <v>-0.5</v>
      </c>
      <c r="D366" s="49">
        <v>183</v>
      </c>
      <c r="E366" s="8" t="s">
        <v>582</v>
      </c>
      <c r="F366" s="62">
        <v>50</v>
      </c>
      <c r="G366" s="64">
        <v>1.8</v>
      </c>
      <c r="H366" s="65">
        <v>45565</v>
      </c>
      <c r="I366" s="8"/>
      <c r="J366" s="8"/>
      <c r="K366" s="64" t="s">
        <v>39</v>
      </c>
      <c r="L366" s="105">
        <v>-50</v>
      </c>
    </row>
    <row r="367" spans="2:13" x14ac:dyDescent="0.3">
      <c r="B367" s="47"/>
      <c r="C367" s="48"/>
      <c r="D367" s="50"/>
      <c r="E367" s="31" t="s">
        <v>583</v>
      </c>
      <c r="F367" s="103"/>
      <c r="G367" s="104"/>
      <c r="H367" s="66"/>
      <c r="I367" s="31"/>
      <c r="J367" s="31"/>
      <c r="K367" s="59"/>
      <c r="L367" s="106"/>
      <c r="M367" s="30"/>
    </row>
    <row r="368" spans="2:13" x14ac:dyDescent="0.3">
      <c r="B368" s="47">
        <v>1</v>
      </c>
      <c r="C368" s="48">
        <v>-0.5</v>
      </c>
      <c r="D368" s="49">
        <v>184</v>
      </c>
      <c r="E368" s="8" t="s">
        <v>582</v>
      </c>
      <c r="F368" s="62">
        <v>50</v>
      </c>
      <c r="G368" s="64">
        <v>1.72</v>
      </c>
      <c r="H368" s="65">
        <v>45565</v>
      </c>
      <c r="I368" s="8"/>
      <c r="J368" s="8"/>
      <c r="K368" s="64" t="s">
        <v>39</v>
      </c>
      <c r="L368" s="105">
        <v>-50</v>
      </c>
    </row>
    <row r="369" spans="2:13" x14ac:dyDescent="0.3">
      <c r="B369" s="47"/>
      <c r="C369" s="48"/>
      <c r="D369" s="50"/>
      <c r="E369" s="31" t="s">
        <v>583</v>
      </c>
      <c r="F369" s="103"/>
      <c r="G369" s="104"/>
      <c r="H369" s="66"/>
      <c r="I369" s="31"/>
      <c r="J369" s="31"/>
      <c r="K369" s="59"/>
      <c r="L369" s="106"/>
      <c r="M369" s="30"/>
    </row>
    <row r="370" spans="2:13" x14ac:dyDescent="0.3">
      <c r="D370" s="34"/>
      <c r="F370" s="35"/>
      <c r="G370" s="34"/>
      <c r="H370" s="36"/>
      <c r="K370" s="34"/>
      <c r="L370" s="37"/>
      <c r="M370" s="5"/>
    </row>
    <row r="371" spans="2:13" x14ac:dyDescent="0.3">
      <c r="D371" s="34"/>
      <c r="E371" s="5" t="s">
        <v>577</v>
      </c>
      <c r="F371" s="35"/>
      <c r="G371" s="34"/>
      <c r="H371" s="36"/>
      <c r="K371" s="34"/>
      <c r="L371" s="37"/>
      <c r="M371" s="5"/>
    </row>
    <row r="372" spans="2:13" x14ac:dyDescent="0.3">
      <c r="D372" s="34"/>
      <c r="F372" s="35"/>
      <c r="G372" s="34"/>
      <c r="H372" s="36"/>
      <c r="K372" s="34"/>
      <c r="L372" s="37"/>
      <c r="M372" s="5"/>
    </row>
    <row r="373" spans="2:13" x14ac:dyDescent="0.3">
      <c r="D373" s="34"/>
      <c r="F373" s="35"/>
      <c r="G373" s="34"/>
      <c r="H373" s="36"/>
      <c r="K373" s="34"/>
      <c r="L373" s="37"/>
      <c r="M373" s="5"/>
    </row>
    <row r="374" spans="2:13" x14ac:dyDescent="0.3">
      <c r="D374" s="34"/>
      <c r="F374" s="35"/>
      <c r="G374" s="34"/>
      <c r="H374" s="36"/>
      <c r="K374" s="34"/>
      <c r="L374" s="37"/>
      <c r="M374" s="5"/>
    </row>
    <row r="375" spans="2:13" x14ac:dyDescent="0.3">
      <c r="D375" s="34"/>
      <c r="F375" s="35"/>
      <c r="G375" s="34"/>
      <c r="H375" s="36"/>
      <c r="K375" s="34"/>
      <c r="L375" s="37"/>
      <c r="M375" s="5"/>
    </row>
    <row r="376" spans="2:13" x14ac:dyDescent="0.3">
      <c r="D376" s="34"/>
      <c r="F376" s="35"/>
      <c r="G376" s="34"/>
      <c r="H376" s="36"/>
      <c r="K376" s="34"/>
      <c r="L376" s="37"/>
      <c r="M376" s="5"/>
    </row>
    <row r="377" spans="2:13" x14ac:dyDescent="0.3">
      <c r="D377" s="34"/>
      <c r="F377" s="35"/>
      <c r="G377" s="34"/>
      <c r="H377" s="36"/>
      <c r="K377" s="34"/>
      <c r="L377" s="37"/>
      <c r="M377" s="5"/>
    </row>
    <row r="378" spans="2:13" x14ac:dyDescent="0.3">
      <c r="D378" s="34"/>
      <c r="F378" s="35"/>
      <c r="G378" s="34"/>
      <c r="H378" s="36"/>
      <c r="K378" s="34"/>
      <c r="L378" s="37"/>
      <c r="M378" s="5"/>
    </row>
    <row r="379" spans="2:13" x14ac:dyDescent="0.3">
      <c r="D379" s="34"/>
      <c r="F379" s="35"/>
      <c r="G379" s="34"/>
      <c r="H379" s="36"/>
      <c r="K379" s="34"/>
      <c r="L379" s="37"/>
      <c r="M379" s="5"/>
    </row>
    <row r="380" spans="2:13" x14ac:dyDescent="0.3">
      <c r="D380" s="34"/>
      <c r="F380" s="35"/>
      <c r="G380" s="34"/>
      <c r="H380" s="36"/>
      <c r="K380" s="34"/>
      <c r="L380" s="37"/>
      <c r="M380" s="5"/>
    </row>
    <row r="381" spans="2:13" x14ac:dyDescent="0.3">
      <c r="D381" s="34"/>
      <c r="F381" s="35"/>
      <c r="G381" s="34"/>
      <c r="H381" s="36"/>
      <c r="K381" s="34"/>
      <c r="L381" s="37"/>
      <c r="M381" s="5"/>
    </row>
    <row r="382" spans="2:13" x14ac:dyDescent="0.3">
      <c r="D382" s="34"/>
      <c r="F382" s="35"/>
      <c r="G382" s="34"/>
      <c r="H382" s="36"/>
      <c r="K382" s="34"/>
      <c r="L382" s="37"/>
      <c r="M382" s="5"/>
    </row>
    <row r="383" spans="2:13" x14ac:dyDescent="0.3">
      <c r="D383" s="34"/>
      <c r="F383" s="35"/>
      <c r="G383" s="34"/>
      <c r="H383" s="36"/>
      <c r="K383" s="34"/>
      <c r="L383" s="37"/>
      <c r="M383" s="5"/>
    </row>
    <row r="384" spans="2:13" x14ac:dyDescent="0.3">
      <c r="D384" s="34"/>
      <c r="F384" s="35"/>
      <c r="G384" s="34"/>
      <c r="H384" s="36"/>
      <c r="K384" s="34"/>
      <c r="L384" s="37"/>
      <c r="M384" s="5"/>
    </row>
    <row r="385" spans="4:13" x14ac:dyDescent="0.3">
      <c r="D385" s="34"/>
      <c r="F385" s="35"/>
      <c r="G385" s="34"/>
      <c r="H385" s="36"/>
      <c r="K385" s="34"/>
      <c r="L385" s="37"/>
      <c r="M385" s="5"/>
    </row>
    <row r="386" spans="4:13" x14ac:dyDescent="0.3">
      <c r="D386" s="34"/>
      <c r="F386" s="35"/>
      <c r="G386" s="34"/>
      <c r="H386" s="36"/>
      <c r="K386" s="34"/>
      <c r="L386" s="37"/>
      <c r="M386" s="5"/>
    </row>
    <row r="387" spans="4:13" x14ac:dyDescent="0.3">
      <c r="D387" s="34"/>
      <c r="F387" s="35"/>
      <c r="G387" s="34"/>
      <c r="H387" s="36"/>
      <c r="K387" s="34"/>
      <c r="L387" s="37"/>
      <c r="M387" s="5"/>
    </row>
    <row r="388" spans="4:13" x14ac:dyDescent="0.3">
      <c r="D388" s="34"/>
      <c r="F388" s="35"/>
      <c r="G388" s="34"/>
      <c r="H388" s="36"/>
      <c r="K388" s="34"/>
      <c r="L388" s="37"/>
      <c r="M388" s="5"/>
    </row>
    <row r="389" spans="4:13" x14ac:dyDescent="0.3">
      <c r="D389" s="34"/>
      <c r="F389" s="35"/>
      <c r="G389" s="34"/>
      <c r="H389" s="36"/>
      <c r="K389" s="34"/>
      <c r="L389" s="37"/>
      <c r="M389" s="5"/>
    </row>
    <row r="390" spans="4:13" x14ac:dyDescent="0.3">
      <c r="D390" s="34"/>
      <c r="F390" s="35"/>
      <c r="G390" s="34"/>
      <c r="H390" s="36"/>
      <c r="K390" s="34"/>
      <c r="L390" s="37"/>
      <c r="M390" s="5"/>
    </row>
    <row r="391" spans="4:13" x14ac:dyDescent="0.3">
      <c r="D391" s="34"/>
      <c r="F391" s="35"/>
      <c r="G391" s="34"/>
      <c r="H391" s="36"/>
      <c r="K391" s="34"/>
      <c r="L391" s="37"/>
      <c r="M391" s="5"/>
    </row>
    <row r="392" spans="4:13" x14ac:dyDescent="0.3">
      <c r="D392" s="34"/>
      <c r="F392" s="35"/>
      <c r="G392" s="34"/>
      <c r="H392" s="36"/>
      <c r="K392" s="34"/>
      <c r="L392" s="37"/>
      <c r="M392" s="5"/>
    </row>
    <row r="393" spans="4:13" x14ac:dyDescent="0.3">
      <c r="D393" s="34"/>
      <c r="F393" s="35"/>
      <c r="G393" s="34"/>
      <c r="H393" s="36"/>
      <c r="K393" s="34"/>
      <c r="L393" s="37"/>
      <c r="M393" s="5"/>
    </row>
    <row r="394" spans="4:13" x14ac:dyDescent="0.3">
      <c r="D394" s="34"/>
      <c r="F394" s="35"/>
      <c r="G394" s="34"/>
      <c r="H394" s="36"/>
      <c r="K394" s="34"/>
      <c r="L394" s="37"/>
      <c r="M394" s="5"/>
    </row>
    <row r="395" spans="4:13" x14ac:dyDescent="0.3">
      <c r="D395" s="34"/>
      <c r="F395" s="35"/>
      <c r="G395" s="34"/>
      <c r="H395" s="36"/>
      <c r="K395" s="34"/>
      <c r="L395" s="37"/>
      <c r="M395" s="5"/>
    </row>
    <row r="396" spans="4:13" x14ac:dyDescent="0.3">
      <c r="D396" s="34"/>
      <c r="F396" s="35"/>
      <c r="G396" s="34"/>
      <c r="H396" s="36"/>
      <c r="K396" s="34"/>
      <c r="L396" s="37"/>
      <c r="M396" s="5"/>
    </row>
    <row r="397" spans="4:13" x14ac:dyDescent="0.3">
      <c r="D397" s="34"/>
      <c r="F397" s="35"/>
      <c r="G397" s="34"/>
      <c r="H397" s="36"/>
      <c r="K397" s="34"/>
      <c r="L397" s="37"/>
      <c r="M397" s="5"/>
    </row>
    <row r="398" spans="4:13" x14ac:dyDescent="0.3">
      <c r="D398" s="34"/>
      <c r="F398" s="35"/>
      <c r="G398" s="34"/>
      <c r="H398" s="36"/>
      <c r="K398" s="34"/>
      <c r="L398" s="37"/>
      <c r="M398" s="5"/>
    </row>
    <row r="399" spans="4:13" x14ac:dyDescent="0.3">
      <c r="D399" s="34"/>
      <c r="F399" s="35"/>
      <c r="G399" s="34"/>
      <c r="H399" s="36"/>
      <c r="K399" s="34"/>
      <c r="L399" s="37"/>
      <c r="M399" s="5"/>
    </row>
    <row r="400" spans="4:13" x14ac:dyDescent="0.3">
      <c r="D400" s="34"/>
      <c r="F400" s="35"/>
      <c r="G400" s="34"/>
      <c r="H400" s="36"/>
      <c r="K400" s="34"/>
      <c r="L400" s="37"/>
      <c r="M400" s="5"/>
    </row>
    <row r="401" spans="4:13" x14ac:dyDescent="0.3">
      <c r="D401" s="34"/>
      <c r="F401" s="35"/>
      <c r="G401" s="34"/>
      <c r="H401" s="36"/>
      <c r="K401" s="34"/>
      <c r="L401" s="37"/>
      <c r="M401" s="5"/>
    </row>
    <row r="402" spans="4:13" x14ac:dyDescent="0.3">
      <c r="D402" s="34"/>
      <c r="F402" s="35"/>
      <c r="G402" s="34"/>
      <c r="H402" s="36"/>
      <c r="K402" s="34"/>
      <c r="L402" s="37"/>
      <c r="M402" s="5"/>
    </row>
    <row r="403" spans="4:13" x14ac:dyDescent="0.3">
      <c r="D403" s="34"/>
      <c r="F403" s="35"/>
      <c r="G403" s="34"/>
      <c r="H403" s="36"/>
      <c r="K403" s="34"/>
      <c r="L403" s="37"/>
      <c r="M403" s="5"/>
    </row>
    <row r="404" spans="4:13" x14ac:dyDescent="0.3">
      <c r="D404" s="34"/>
      <c r="F404" s="35"/>
      <c r="G404" s="34"/>
      <c r="H404" s="36"/>
      <c r="K404" s="34"/>
      <c r="L404" s="37"/>
      <c r="M404" s="5"/>
    </row>
    <row r="405" spans="4:13" x14ac:dyDescent="0.3">
      <c r="D405" s="34"/>
      <c r="F405" s="35"/>
      <c r="G405" s="34"/>
      <c r="H405" s="36"/>
      <c r="K405" s="34"/>
      <c r="L405" s="37"/>
      <c r="M405" s="5"/>
    </row>
    <row r="406" spans="4:13" x14ac:dyDescent="0.3">
      <c r="D406" s="34"/>
      <c r="F406" s="35"/>
      <c r="G406" s="34"/>
      <c r="H406" s="36"/>
      <c r="K406" s="34"/>
      <c r="L406" s="37"/>
      <c r="M406" s="5"/>
    </row>
    <row r="407" spans="4:13" x14ac:dyDescent="0.3">
      <c r="D407" s="34"/>
      <c r="F407" s="35"/>
      <c r="G407" s="34"/>
      <c r="H407" s="36"/>
      <c r="K407" s="34"/>
      <c r="L407" s="37"/>
      <c r="M407" s="5"/>
    </row>
    <row r="408" spans="4:13" x14ac:dyDescent="0.3">
      <c r="D408" s="34"/>
      <c r="F408" s="35"/>
      <c r="G408" s="34"/>
      <c r="H408" s="36"/>
      <c r="K408" s="34"/>
      <c r="L408" s="37"/>
      <c r="M408" s="5"/>
    </row>
    <row r="409" spans="4:13" x14ac:dyDescent="0.3">
      <c r="D409" s="34"/>
      <c r="F409" s="35"/>
      <c r="G409" s="34"/>
      <c r="H409" s="36"/>
      <c r="K409" s="34"/>
      <c r="L409" s="37"/>
      <c r="M409" s="5"/>
    </row>
    <row r="410" spans="4:13" x14ac:dyDescent="0.3">
      <c r="D410" s="34"/>
      <c r="F410" s="35"/>
      <c r="G410" s="34"/>
      <c r="H410" s="36"/>
      <c r="K410" s="34"/>
      <c r="L410" s="37"/>
      <c r="M410" s="5"/>
    </row>
    <row r="411" spans="4:13" x14ac:dyDescent="0.3">
      <c r="D411" s="34"/>
      <c r="F411" s="35"/>
      <c r="G411" s="34"/>
      <c r="H411" s="36"/>
      <c r="K411" s="34"/>
      <c r="L411" s="37"/>
      <c r="M411" s="5"/>
    </row>
    <row r="412" spans="4:13" x14ac:dyDescent="0.3">
      <c r="D412" s="34"/>
      <c r="F412" s="35"/>
      <c r="G412" s="34"/>
      <c r="H412" s="36"/>
      <c r="K412" s="34"/>
      <c r="L412" s="37"/>
      <c r="M412" s="5"/>
    </row>
    <row r="413" spans="4:13" x14ac:dyDescent="0.3">
      <c r="D413" s="34"/>
      <c r="F413" s="35"/>
      <c r="G413" s="34"/>
      <c r="H413" s="36"/>
      <c r="K413" s="34"/>
      <c r="L413" s="37"/>
      <c r="M413" s="5"/>
    </row>
    <row r="414" spans="4:13" x14ac:dyDescent="0.3">
      <c r="F414" s="33"/>
      <c r="L414" s="33"/>
      <c r="M414" s="5"/>
    </row>
    <row r="415" spans="4:13" x14ac:dyDescent="0.3">
      <c r="F415" s="33"/>
      <c r="L415" s="33"/>
      <c r="M415" s="5"/>
    </row>
    <row r="416" spans="4:13" x14ac:dyDescent="0.3">
      <c r="F416" s="33"/>
      <c r="L416" s="33"/>
      <c r="M416" s="5"/>
    </row>
    <row r="417" spans="6:13" x14ac:dyDescent="0.3">
      <c r="F417" s="33"/>
      <c r="L417" s="33"/>
      <c r="M417" s="5"/>
    </row>
    <row r="418" spans="6:13" x14ac:dyDescent="0.3">
      <c r="F418" s="33"/>
      <c r="L418" s="33"/>
      <c r="M418" s="5"/>
    </row>
    <row r="419" spans="6:13" x14ac:dyDescent="0.3">
      <c r="F419" s="33"/>
      <c r="L419" s="33"/>
      <c r="M419" s="5"/>
    </row>
    <row r="420" spans="6:13" x14ac:dyDescent="0.3">
      <c r="F420" s="33"/>
      <c r="L420" s="33"/>
      <c r="M420" s="5"/>
    </row>
    <row r="421" spans="6:13" x14ac:dyDescent="0.3">
      <c r="F421" s="33"/>
      <c r="L421" s="33"/>
      <c r="M421" s="5"/>
    </row>
    <row r="422" spans="6:13" x14ac:dyDescent="0.3">
      <c r="F422" s="33"/>
      <c r="L422" s="33"/>
      <c r="M422" s="5"/>
    </row>
    <row r="423" spans="6:13" x14ac:dyDescent="0.3">
      <c r="F423" s="33"/>
      <c r="L423" s="33"/>
      <c r="M423" s="5"/>
    </row>
    <row r="424" spans="6:13" x14ac:dyDescent="0.3">
      <c r="F424" s="33"/>
      <c r="L424" s="33"/>
      <c r="M424" s="5"/>
    </row>
    <row r="425" spans="6:13" x14ac:dyDescent="0.3">
      <c r="F425" s="33"/>
      <c r="L425" s="33"/>
      <c r="M425" s="5"/>
    </row>
    <row r="426" spans="6:13" x14ac:dyDescent="0.3">
      <c r="F426" s="33"/>
      <c r="L426" s="33"/>
      <c r="M426" s="5"/>
    </row>
    <row r="427" spans="6:13" x14ac:dyDescent="0.3">
      <c r="F427" s="33"/>
      <c r="L427" s="33"/>
      <c r="M427" s="5"/>
    </row>
    <row r="428" spans="6:13" x14ac:dyDescent="0.3">
      <c r="F428" s="33"/>
      <c r="L428" s="33"/>
      <c r="M428" s="5"/>
    </row>
    <row r="429" spans="6:13" x14ac:dyDescent="0.3">
      <c r="F429" s="33"/>
      <c r="L429" s="33"/>
      <c r="M429" s="5"/>
    </row>
    <row r="430" spans="6:13" x14ac:dyDescent="0.3">
      <c r="F430" s="33"/>
      <c r="L430" s="33"/>
      <c r="M430" s="5"/>
    </row>
    <row r="431" spans="6:13" x14ac:dyDescent="0.3">
      <c r="F431" s="33"/>
      <c r="L431" s="33"/>
      <c r="M431" s="5"/>
    </row>
    <row r="432" spans="6:13" x14ac:dyDescent="0.3">
      <c r="F432" s="33"/>
      <c r="L432" s="33"/>
      <c r="M432" s="5"/>
    </row>
    <row r="433" spans="6:13" x14ac:dyDescent="0.3">
      <c r="F433" s="33"/>
      <c r="L433" s="33"/>
      <c r="M433" s="5"/>
    </row>
    <row r="434" spans="6:13" x14ac:dyDescent="0.3">
      <c r="F434" s="33"/>
      <c r="L434" s="33"/>
      <c r="M434" s="5"/>
    </row>
    <row r="435" spans="6:13" x14ac:dyDescent="0.3">
      <c r="F435" s="33"/>
      <c r="L435" s="33"/>
      <c r="M435" s="5"/>
    </row>
    <row r="436" spans="6:13" x14ac:dyDescent="0.3">
      <c r="F436" s="33"/>
      <c r="L436" s="33"/>
      <c r="M436" s="5"/>
    </row>
    <row r="437" spans="6:13" x14ac:dyDescent="0.3">
      <c r="F437" s="33"/>
      <c r="L437" s="33"/>
      <c r="M437" s="5"/>
    </row>
    <row r="438" spans="6:13" x14ac:dyDescent="0.3">
      <c r="F438" s="33"/>
      <c r="L438" s="33"/>
      <c r="M438" s="5"/>
    </row>
    <row r="439" spans="6:13" x14ac:dyDescent="0.3">
      <c r="F439" s="33"/>
      <c r="L439" s="33"/>
      <c r="M439" s="5"/>
    </row>
    <row r="440" spans="6:13" x14ac:dyDescent="0.3">
      <c r="F440" s="33"/>
      <c r="L440" s="33"/>
      <c r="M440" s="5"/>
    </row>
    <row r="441" spans="6:13" x14ac:dyDescent="0.3">
      <c r="F441" s="33"/>
      <c r="L441" s="33"/>
      <c r="M441" s="5"/>
    </row>
    <row r="442" spans="6:13" x14ac:dyDescent="0.3">
      <c r="F442" s="33"/>
      <c r="L442" s="33"/>
      <c r="M442" s="5"/>
    </row>
    <row r="443" spans="6:13" x14ac:dyDescent="0.3">
      <c r="F443" s="33"/>
      <c r="L443" s="33"/>
      <c r="M443" s="5"/>
    </row>
    <row r="444" spans="6:13" x14ac:dyDescent="0.3">
      <c r="F444" s="33"/>
      <c r="L444" s="33"/>
      <c r="M444" s="5"/>
    </row>
    <row r="445" spans="6:13" x14ac:dyDescent="0.3">
      <c r="F445" s="33"/>
      <c r="L445" s="33"/>
      <c r="M445" s="5"/>
    </row>
    <row r="446" spans="6:13" x14ac:dyDescent="0.3">
      <c r="F446" s="33"/>
      <c r="L446" s="33"/>
      <c r="M446" s="5"/>
    </row>
    <row r="447" spans="6:13" x14ac:dyDescent="0.3">
      <c r="F447" s="33"/>
      <c r="L447" s="33"/>
      <c r="M447" s="5"/>
    </row>
    <row r="448" spans="6:13" x14ac:dyDescent="0.3">
      <c r="F448" s="33"/>
      <c r="L448" s="33"/>
      <c r="M448" s="5"/>
    </row>
    <row r="449" spans="6:13" x14ac:dyDescent="0.3">
      <c r="F449" s="33"/>
      <c r="L449" s="33"/>
      <c r="M449" s="5"/>
    </row>
    <row r="450" spans="6:13" x14ac:dyDescent="0.3">
      <c r="F450" s="33"/>
      <c r="L450" s="33"/>
      <c r="M450" s="5"/>
    </row>
    <row r="451" spans="6:13" x14ac:dyDescent="0.3">
      <c r="F451" s="33"/>
      <c r="L451" s="33"/>
      <c r="M451" s="5"/>
    </row>
    <row r="452" spans="6:13" x14ac:dyDescent="0.3">
      <c r="F452" s="33"/>
      <c r="L452" s="33"/>
      <c r="M452" s="5"/>
    </row>
    <row r="453" spans="6:13" x14ac:dyDescent="0.3">
      <c r="F453" s="33"/>
      <c r="L453" s="33"/>
      <c r="M453" s="5"/>
    </row>
    <row r="454" spans="6:13" x14ac:dyDescent="0.3">
      <c r="F454" s="33"/>
      <c r="L454" s="33"/>
      <c r="M454" s="5"/>
    </row>
    <row r="455" spans="6:13" x14ac:dyDescent="0.3">
      <c r="F455" s="33"/>
      <c r="L455" s="33"/>
      <c r="M455" s="5"/>
    </row>
    <row r="456" spans="6:13" x14ac:dyDescent="0.3">
      <c r="F456" s="33"/>
      <c r="L456" s="33"/>
      <c r="M456" s="5"/>
    </row>
    <row r="457" spans="6:13" x14ac:dyDescent="0.3">
      <c r="F457" s="33"/>
      <c r="L457" s="33"/>
      <c r="M457" s="5"/>
    </row>
    <row r="458" spans="6:13" x14ac:dyDescent="0.3">
      <c r="F458" s="33"/>
      <c r="L458" s="33"/>
      <c r="M458" s="5"/>
    </row>
    <row r="459" spans="6:13" x14ac:dyDescent="0.3">
      <c r="F459" s="33"/>
      <c r="L459" s="33"/>
      <c r="M459" s="5"/>
    </row>
    <row r="460" spans="6:13" x14ac:dyDescent="0.3">
      <c r="F460" s="33"/>
      <c r="L460" s="33"/>
      <c r="M460" s="5"/>
    </row>
    <row r="461" spans="6:13" x14ac:dyDescent="0.3">
      <c r="F461" s="33"/>
      <c r="L461" s="33"/>
      <c r="M461" s="5"/>
    </row>
    <row r="462" spans="6:13" x14ac:dyDescent="0.3">
      <c r="F462" s="33"/>
      <c r="L462" s="33"/>
      <c r="M462" s="5"/>
    </row>
    <row r="463" spans="6:13" x14ac:dyDescent="0.3">
      <c r="F463" s="33"/>
      <c r="L463" s="33"/>
      <c r="M463" s="5"/>
    </row>
    <row r="464" spans="6:13" x14ac:dyDescent="0.3">
      <c r="F464" s="33"/>
      <c r="L464" s="33"/>
      <c r="M464" s="5"/>
    </row>
    <row r="465" spans="6:13" x14ac:dyDescent="0.3">
      <c r="F465" s="33"/>
      <c r="L465" s="33"/>
      <c r="M465" s="5"/>
    </row>
    <row r="466" spans="6:13" x14ac:dyDescent="0.3">
      <c r="F466" s="33"/>
      <c r="L466" s="33"/>
      <c r="M466" s="5"/>
    </row>
    <row r="467" spans="6:13" x14ac:dyDescent="0.3">
      <c r="F467" s="33"/>
      <c r="L467" s="33"/>
      <c r="M467" s="5"/>
    </row>
    <row r="468" spans="6:13" x14ac:dyDescent="0.3">
      <c r="F468" s="33"/>
      <c r="L468" s="33"/>
      <c r="M468" s="5"/>
    </row>
    <row r="469" spans="6:13" x14ac:dyDescent="0.3">
      <c r="F469" s="33"/>
      <c r="L469" s="33"/>
      <c r="M469" s="5"/>
    </row>
    <row r="470" spans="6:13" x14ac:dyDescent="0.3">
      <c r="F470" s="33"/>
      <c r="L470" s="33"/>
      <c r="M470" s="5"/>
    </row>
    <row r="471" spans="6:13" x14ac:dyDescent="0.3">
      <c r="F471" s="33"/>
      <c r="L471" s="33"/>
      <c r="M471" s="5"/>
    </row>
    <row r="472" spans="6:13" x14ac:dyDescent="0.3">
      <c r="F472" s="33"/>
      <c r="L472" s="33"/>
      <c r="M472" s="5"/>
    </row>
    <row r="473" spans="6:13" x14ac:dyDescent="0.3">
      <c r="F473" s="33"/>
      <c r="L473" s="33"/>
      <c r="M473" s="5"/>
    </row>
    <row r="474" spans="6:13" x14ac:dyDescent="0.3">
      <c r="F474" s="33"/>
      <c r="L474" s="33"/>
      <c r="M474" s="5"/>
    </row>
    <row r="475" spans="6:13" x14ac:dyDescent="0.3">
      <c r="F475" s="33"/>
      <c r="L475" s="33"/>
      <c r="M475" s="5"/>
    </row>
    <row r="476" spans="6:13" x14ac:dyDescent="0.3">
      <c r="F476" s="33"/>
      <c r="L476" s="33"/>
      <c r="M476" s="5"/>
    </row>
    <row r="477" spans="6:13" x14ac:dyDescent="0.3">
      <c r="F477" s="33"/>
      <c r="L477" s="33"/>
      <c r="M477" s="5"/>
    </row>
    <row r="478" spans="6:13" x14ac:dyDescent="0.3">
      <c r="F478" s="33"/>
      <c r="L478" s="33"/>
      <c r="M478" s="5"/>
    </row>
    <row r="479" spans="6:13" x14ac:dyDescent="0.3">
      <c r="F479" s="33"/>
      <c r="L479" s="33"/>
      <c r="M479" s="5"/>
    </row>
    <row r="480" spans="6:13" x14ac:dyDescent="0.3">
      <c r="F480" s="33"/>
      <c r="L480" s="33"/>
      <c r="M480" s="5"/>
    </row>
    <row r="481" spans="6:13" x14ac:dyDescent="0.3">
      <c r="F481" s="33"/>
      <c r="L481" s="33"/>
      <c r="M481" s="5"/>
    </row>
    <row r="482" spans="6:13" x14ac:dyDescent="0.3">
      <c r="F482" s="33"/>
      <c r="L482" s="33"/>
      <c r="M482" s="5"/>
    </row>
    <row r="483" spans="6:13" x14ac:dyDescent="0.3">
      <c r="F483" s="33"/>
      <c r="L483" s="33"/>
      <c r="M483" s="5"/>
    </row>
    <row r="484" spans="6:13" x14ac:dyDescent="0.3">
      <c r="F484" s="33"/>
      <c r="L484" s="33"/>
      <c r="M484" s="5"/>
    </row>
    <row r="485" spans="6:13" x14ac:dyDescent="0.3">
      <c r="F485" s="33"/>
      <c r="L485" s="33"/>
      <c r="M485" s="5"/>
    </row>
    <row r="486" spans="6:13" x14ac:dyDescent="0.3">
      <c r="F486" s="33"/>
      <c r="L486" s="33"/>
      <c r="M486" s="5"/>
    </row>
    <row r="487" spans="6:13" x14ac:dyDescent="0.3">
      <c r="F487" s="33"/>
      <c r="L487" s="33"/>
      <c r="M487" s="5"/>
    </row>
    <row r="488" spans="6:13" x14ac:dyDescent="0.3">
      <c r="F488" s="33"/>
      <c r="L488" s="33"/>
      <c r="M488" s="5"/>
    </row>
    <row r="489" spans="6:13" x14ac:dyDescent="0.3">
      <c r="F489" s="33"/>
      <c r="L489" s="33"/>
      <c r="M489" s="5"/>
    </row>
    <row r="490" spans="6:13" x14ac:dyDescent="0.3">
      <c r="F490" s="33"/>
      <c r="L490" s="33"/>
      <c r="M490" s="5"/>
    </row>
    <row r="491" spans="6:13" x14ac:dyDescent="0.3">
      <c r="F491" s="33"/>
      <c r="L491" s="33"/>
      <c r="M491" s="5"/>
    </row>
    <row r="492" spans="6:13" x14ac:dyDescent="0.3">
      <c r="F492" s="33"/>
      <c r="L492" s="33"/>
      <c r="M492" s="5"/>
    </row>
    <row r="493" spans="6:13" x14ac:dyDescent="0.3">
      <c r="F493" s="33"/>
      <c r="L493" s="33"/>
      <c r="M493" s="5"/>
    </row>
    <row r="494" spans="6:13" x14ac:dyDescent="0.3">
      <c r="F494" s="33"/>
      <c r="L494" s="33"/>
      <c r="M494" s="5"/>
    </row>
    <row r="495" spans="6:13" x14ac:dyDescent="0.3">
      <c r="F495" s="33"/>
      <c r="L495" s="33"/>
      <c r="M495" s="5"/>
    </row>
    <row r="496" spans="6:13" x14ac:dyDescent="0.3">
      <c r="F496" s="33"/>
      <c r="L496" s="33"/>
      <c r="M496" s="5"/>
    </row>
    <row r="497" spans="6:13" x14ac:dyDescent="0.3">
      <c r="F497" s="33"/>
      <c r="L497" s="33"/>
      <c r="M497" s="5"/>
    </row>
    <row r="498" spans="6:13" x14ac:dyDescent="0.3">
      <c r="F498" s="33"/>
      <c r="L498" s="33"/>
      <c r="M498" s="5"/>
    </row>
    <row r="499" spans="6:13" x14ac:dyDescent="0.3">
      <c r="F499" s="33"/>
      <c r="L499" s="33"/>
      <c r="M499" s="5"/>
    </row>
    <row r="500" spans="6:13" x14ac:dyDescent="0.3">
      <c r="F500" s="33"/>
      <c r="L500" s="33"/>
      <c r="M500" s="5"/>
    </row>
    <row r="501" spans="6:13" x14ac:dyDescent="0.3">
      <c r="F501" s="33"/>
      <c r="L501" s="33"/>
      <c r="M501" s="5"/>
    </row>
    <row r="502" spans="6:13" x14ac:dyDescent="0.3">
      <c r="F502" s="33"/>
      <c r="L502" s="33"/>
      <c r="M502" s="5"/>
    </row>
    <row r="503" spans="6:13" x14ac:dyDescent="0.3">
      <c r="F503" s="33"/>
      <c r="L503" s="33"/>
      <c r="M503" s="5"/>
    </row>
    <row r="504" spans="6:13" x14ac:dyDescent="0.3">
      <c r="F504" s="33"/>
      <c r="L504" s="33"/>
      <c r="M504" s="5"/>
    </row>
    <row r="505" spans="6:13" x14ac:dyDescent="0.3">
      <c r="F505" s="33"/>
      <c r="L505" s="33"/>
      <c r="M505" s="5"/>
    </row>
    <row r="506" spans="6:13" x14ac:dyDescent="0.3">
      <c r="F506" s="33"/>
      <c r="L506" s="33"/>
      <c r="M506" s="5"/>
    </row>
    <row r="507" spans="6:13" x14ac:dyDescent="0.3">
      <c r="F507" s="33"/>
      <c r="L507" s="33"/>
      <c r="M507" s="5"/>
    </row>
    <row r="508" spans="6:13" x14ac:dyDescent="0.3">
      <c r="F508" s="33"/>
      <c r="L508" s="33"/>
      <c r="M508" s="5"/>
    </row>
    <row r="509" spans="6:13" x14ac:dyDescent="0.3">
      <c r="F509" s="33"/>
      <c r="L509" s="33"/>
      <c r="M509" s="5"/>
    </row>
    <row r="510" spans="6:13" x14ac:dyDescent="0.3">
      <c r="F510" s="33"/>
      <c r="L510" s="33"/>
      <c r="M510" s="5"/>
    </row>
    <row r="511" spans="6:13" x14ac:dyDescent="0.3">
      <c r="F511" s="33"/>
      <c r="L511" s="33"/>
      <c r="M511" s="5"/>
    </row>
    <row r="512" spans="6:13" x14ac:dyDescent="0.3">
      <c r="F512" s="33"/>
      <c r="L512" s="33"/>
      <c r="M512" s="5"/>
    </row>
    <row r="513" spans="6:13" x14ac:dyDescent="0.3">
      <c r="F513" s="33"/>
      <c r="L513" s="33"/>
      <c r="M513" s="5"/>
    </row>
    <row r="514" spans="6:13" x14ac:dyDescent="0.3">
      <c r="F514" s="33"/>
      <c r="L514" s="33"/>
      <c r="M514" s="5"/>
    </row>
    <row r="515" spans="6:13" x14ac:dyDescent="0.3">
      <c r="F515" s="33"/>
      <c r="L515" s="33"/>
      <c r="M515" s="5"/>
    </row>
    <row r="516" spans="6:13" x14ac:dyDescent="0.3">
      <c r="F516" s="33"/>
      <c r="L516" s="33"/>
      <c r="M516" s="5"/>
    </row>
    <row r="517" spans="6:13" x14ac:dyDescent="0.3">
      <c r="F517" s="33"/>
      <c r="L517" s="33"/>
      <c r="M517" s="5"/>
    </row>
    <row r="518" spans="6:13" x14ac:dyDescent="0.3">
      <c r="F518" s="33"/>
      <c r="L518" s="33"/>
      <c r="M518" s="5"/>
    </row>
    <row r="519" spans="6:13" x14ac:dyDescent="0.3">
      <c r="F519" s="33"/>
      <c r="L519" s="33"/>
      <c r="M519" s="5"/>
    </row>
    <row r="520" spans="6:13" x14ac:dyDescent="0.3">
      <c r="F520" s="33"/>
      <c r="L520" s="33"/>
      <c r="M520" s="5"/>
    </row>
    <row r="521" spans="6:13" x14ac:dyDescent="0.3">
      <c r="F521" s="33"/>
      <c r="L521" s="33"/>
      <c r="M521" s="5"/>
    </row>
    <row r="522" spans="6:13" x14ac:dyDescent="0.3">
      <c r="F522" s="33"/>
      <c r="L522" s="33"/>
      <c r="M522" s="5"/>
    </row>
    <row r="523" spans="6:13" x14ac:dyDescent="0.3">
      <c r="F523" s="33"/>
      <c r="L523" s="33"/>
      <c r="M523" s="5"/>
    </row>
    <row r="524" spans="6:13" x14ac:dyDescent="0.3">
      <c r="F524" s="33"/>
      <c r="L524" s="33"/>
      <c r="M524" s="5"/>
    </row>
    <row r="525" spans="6:13" x14ac:dyDescent="0.3">
      <c r="F525" s="33"/>
      <c r="L525" s="33"/>
      <c r="M525" s="5"/>
    </row>
    <row r="526" spans="6:13" x14ac:dyDescent="0.3">
      <c r="F526" s="33"/>
      <c r="L526" s="33"/>
      <c r="M526" s="5"/>
    </row>
    <row r="527" spans="6:13" x14ac:dyDescent="0.3">
      <c r="F527" s="33"/>
      <c r="L527" s="33"/>
      <c r="M527" s="5"/>
    </row>
    <row r="528" spans="6:13" x14ac:dyDescent="0.3">
      <c r="F528" s="33"/>
      <c r="L528" s="33"/>
      <c r="M528" s="5"/>
    </row>
    <row r="529" spans="6:13" x14ac:dyDescent="0.3">
      <c r="F529" s="33"/>
      <c r="L529" s="33"/>
      <c r="M529" s="5"/>
    </row>
    <row r="530" spans="6:13" x14ac:dyDescent="0.3">
      <c r="F530" s="33"/>
      <c r="L530" s="33"/>
      <c r="M530" s="5"/>
    </row>
    <row r="531" spans="6:13" x14ac:dyDescent="0.3">
      <c r="F531" s="33"/>
      <c r="L531" s="33"/>
      <c r="M531" s="5"/>
    </row>
    <row r="532" spans="6:13" x14ac:dyDescent="0.3">
      <c r="F532" s="33"/>
      <c r="L532" s="33"/>
      <c r="M532" s="5"/>
    </row>
    <row r="533" spans="6:13" x14ac:dyDescent="0.3">
      <c r="F533" s="33"/>
      <c r="L533" s="33"/>
      <c r="M533" s="5"/>
    </row>
    <row r="534" spans="6:13" x14ac:dyDescent="0.3">
      <c r="F534" s="33"/>
      <c r="L534" s="33"/>
      <c r="M534" s="5"/>
    </row>
    <row r="535" spans="6:13" x14ac:dyDescent="0.3">
      <c r="F535" s="33"/>
      <c r="L535" s="33"/>
      <c r="M535" s="5"/>
    </row>
    <row r="536" spans="6:13" x14ac:dyDescent="0.3">
      <c r="F536" s="33"/>
      <c r="L536" s="33"/>
      <c r="M536" s="5"/>
    </row>
    <row r="537" spans="6:13" x14ac:dyDescent="0.3">
      <c r="F537" s="33"/>
      <c r="L537" s="33"/>
      <c r="M537" s="5"/>
    </row>
    <row r="538" spans="6:13" x14ac:dyDescent="0.3">
      <c r="F538" s="33"/>
      <c r="L538" s="33"/>
      <c r="M538" s="5"/>
    </row>
    <row r="539" spans="6:13" x14ac:dyDescent="0.3">
      <c r="F539" s="33"/>
      <c r="L539" s="33"/>
      <c r="M539" s="5"/>
    </row>
    <row r="540" spans="6:13" x14ac:dyDescent="0.3">
      <c r="F540" s="33"/>
      <c r="L540" s="33"/>
      <c r="M540" s="5"/>
    </row>
    <row r="541" spans="6:13" x14ac:dyDescent="0.3">
      <c r="F541" s="33"/>
      <c r="L541" s="33"/>
      <c r="M541" s="5"/>
    </row>
    <row r="542" spans="6:13" x14ac:dyDescent="0.3">
      <c r="F542" s="33"/>
      <c r="L542" s="33"/>
      <c r="M542" s="5"/>
    </row>
    <row r="543" spans="6:13" x14ac:dyDescent="0.3">
      <c r="F543" s="33"/>
      <c r="L543" s="33"/>
      <c r="M543" s="5"/>
    </row>
    <row r="544" spans="6:13" x14ac:dyDescent="0.3">
      <c r="F544" s="33"/>
      <c r="L544" s="33"/>
      <c r="M544" s="5"/>
    </row>
    <row r="545" spans="6:13" x14ac:dyDescent="0.3">
      <c r="F545" s="33"/>
      <c r="L545" s="33"/>
      <c r="M545" s="5"/>
    </row>
    <row r="546" spans="6:13" x14ac:dyDescent="0.3">
      <c r="F546" s="33"/>
      <c r="L546" s="33"/>
      <c r="M546" s="5"/>
    </row>
    <row r="547" spans="6:13" x14ac:dyDescent="0.3">
      <c r="F547" s="33"/>
      <c r="L547" s="33"/>
      <c r="M547" s="5"/>
    </row>
    <row r="548" spans="6:13" x14ac:dyDescent="0.3">
      <c r="F548" s="33"/>
      <c r="L548" s="33"/>
      <c r="M548" s="5"/>
    </row>
    <row r="549" spans="6:13" x14ac:dyDescent="0.3">
      <c r="F549" s="33"/>
      <c r="L549" s="33"/>
      <c r="M549" s="5"/>
    </row>
    <row r="550" spans="6:13" x14ac:dyDescent="0.3">
      <c r="F550" s="33"/>
      <c r="L550" s="33"/>
      <c r="M550" s="5"/>
    </row>
    <row r="551" spans="6:13" x14ac:dyDescent="0.3">
      <c r="F551" s="33"/>
      <c r="L551" s="33"/>
      <c r="M551" s="5"/>
    </row>
    <row r="552" spans="6:13" x14ac:dyDescent="0.3">
      <c r="F552" s="33"/>
      <c r="L552" s="33"/>
      <c r="M552" s="5"/>
    </row>
    <row r="553" spans="6:13" x14ac:dyDescent="0.3">
      <c r="F553" s="33"/>
      <c r="L553" s="33"/>
      <c r="M553" s="5"/>
    </row>
    <row r="554" spans="6:13" x14ac:dyDescent="0.3">
      <c r="F554" s="33"/>
      <c r="L554" s="33"/>
      <c r="M554" s="5"/>
    </row>
    <row r="555" spans="6:13" x14ac:dyDescent="0.3">
      <c r="F555" s="33"/>
      <c r="L555" s="33"/>
      <c r="M555" s="5"/>
    </row>
    <row r="556" spans="6:13" x14ac:dyDescent="0.3">
      <c r="F556" s="33"/>
      <c r="L556" s="33"/>
      <c r="M556" s="5"/>
    </row>
    <row r="557" spans="6:13" x14ac:dyDescent="0.3">
      <c r="F557" s="33"/>
      <c r="L557" s="33"/>
      <c r="M557" s="5"/>
    </row>
    <row r="558" spans="6:13" x14ac:dyDescent="0.3">
      <c r="F558" s="33"/>
      <c r="L558" s="33"/>
      <c r="M558" s="5"/>
    </row>
    <row r="559" spans="6:13" x14ac:dyDescent="0.3">
      <c r="F559" s="33"/>
      <c r="L559" s="33"/>
      <c r="M559" s="5"/>
    </row>
    <row r="560" spans="6:13" x14ac:dyDescent="0.3">
      <c r="F560" s="33"/>
      <c r="L560" s="33"/>
      <c r="M560" s="5"/>
    </row>
    <row r="561" spans="6:13" x14ac:dyDescent="0.3">
      <c r="F561" s="33"/>
      <c r="L561" s="33"/>
      <c r="M561" s="5"/>
    </row>
    <row r="562" spans="6:13" x14ac:dyDescent="0.3">
      <c r="F562" s="33"/>
      <c r="L562" s="33"/>
      <c r="M562" s="5"/>
    </row>
    <row r="563" spans="6:13" x14ac:dyDescent="0.3">
      <c r="F563" s="33"/>
      <c r="L563" s="33"/>
      <c r="M563" s="5"/>
    </row>
    <row r="564" spans="6:13" x14ac:dyDescent="0.3">
      <c r="F564" s="33"/>
      <c r="L564" s="33"/>
      <c r="M564" s="5"/>
    </row>
    <row r="565" spans="6:13" x14ac:dyDescent="0.3">
      <c r="F565" s="33"/>
      <c r="L565" s="33"/>
      <c r="M565" s="5"/>
    </row>
    <row r="566" spans="6:13" x14ac:dyDescent="0.3">
      <c r="F566" s="33"/>
      <c r="L566" s="33"/>
      <c r="M566" s="5"/>
    </row>
    <row r="567" spans="6:13" x14ac:dyDescent="0.3">
      <c r="F567" s="33"/>
      <c r="L567" s="33"/>
      <c r="M567" s="5"/>
    </row>
    <row r="568" spans="6:13" x14ac:dyDescent="0.3">
      <c r="F568" s="33"/>
      <c r="L568" s="33"/>
      <c r="M568" s="5"/>
    </row>
    <row r="569" spans="6:13" x14ac:dyDescent="0.3">
      <c r="F569" s="33"/>
      <c r="L569" s="33"/>
      <c r="M569" s="5"/>
    </row>
    <row r="570" spans="6:13" x14ac:dyDescent="0.3">
      <c r="F570" s="33"/>
      <c r="L570" s="33"/>
      <c r="M570" s="5"/>
    </row>
    <row r="571" spans="6:13" x14ac:dyDescent="0.3">
      <c r="F571" s="33"/>
      <c r="L571" s="33"/>
      <c r="M571" s="5"/>
    </row>
    <row r="572" spans="6:13" x14ac:dyDescent="0.3">
      <c r="F572" s="33"/>
      <c r="L572" s="33"/>
      <c r="M572" s="5"/>
    </row>
    <row r="573" spans="6:13" x14ac:dyDescent="0.3">
      <c r="F573" s="33"/>
      <c r="L573" s="33"/>
      <c r="M573" s="5"/>
    </row>
    <row r="574" spans="6:13" x14ac:dyDescent="0.3">
      <c r="F574" s="33"/>
      <c r="L574" s="33"/>
      <c r="M574" s="5"/>
    </row>
    <row r="575" spans="6:13" x14ac:dyDescent="0.3">
      <c r="F575" s="33"/>
      <c r="L575" s="33"/>
      <c r="M575" s="5"/>
    </row>
    <row r="576" spans="6:13" x14ac:dyDescent="0.3">
      <c r="F576" s="33"/>
      <c r="L576" s="33"/>
      <c r="M576" s="5"/>
    </row>
    <row r="577" spans="6:13" x14ac:dyDescent="0.3">
      <c r="F577" s="33"/>
      <c r="L577" s="33"/>
      <c r="M577" s="5"/>
    </row>
    <row r="578" spans="6:13" x14ac:dyDescent="0.3">
      <c r="F578" s="33"/>
      <c r="L578" s="33"/>
      <c r="M578" s="5"/>
    </row>
    <row r="579" spans="6:13" x14ac:dyDescent="0.3">
      <c r="F579" s="33"/>
      <c r="L579" s="33"/>
      <c r="M579" s="5"/>
    </row>
    <row r="580" spans="6:13" x14ac:dyDescent="0.3">
      <c r="F580" s="33"/>
      <c r="L580" s="33"/>
      <c r="M580" s="5"/>
    </row>
    <row r="581" spans="6:13" x14ac:dyDescent="0.3">
      <c r="F581" s="33"/>
      <c r="L581" s="33"/>
      <c r="M581" s="5"/>
    </row>
    <row r="582" spans="6:13" x14ac:dyDescent="0.3">
      <c r="F582" s="33"/>
      <c r="L582" s="33"/>
      <c r="M582" s="5"/>
    </row>
    <row r="583" spans="6:13" x14ac:dyDescent="0.3">
      <c r="F583" s="33"/>
      <c r="L583" s="33"/>
      <c r="M583" s="5"/>
    </row>
    <row r="584" spans="6:13" x14ac:dyDescent="0.3">
      <c r="F584" s="33"/>
      <c r="L584" s="33"/>
      <c r="M584" s="5"/>
    </row>
    <row r="585" spans="6:13" x14ac:dyDescent="0.3">
      <c r="F585" s="33"/>
      <c r="L585" s="33"/>
      <c r="M585" s="5"/>
    </row>
    <row r="586" spans="6:13" x14ac:dyDescent="0.3">
      <c r="F586" s="33"/>
      <c r="L586" s="33"/>
      <c r="M586" s="5"/>
    </row>
    <row r="587" spans="6:13" x14ac:dyDescent="0.3">
      <c r="F587" s="33"/>
      <c r="L587" s="33"/>
      <c r="M587" s="5"/>
    </row>
    <row r="588" spans="6:13" x14ac:dyDescent="0.3">
      <c r="F588" s="33"/>
      <c r="L588" s="33"/>
      <c r="M588" s="5"/>
    </row>
    <row r="589" spans="6:13" x14ac:dyDescent="0.3">
      <c r="F589" s="33"/>
      <c r="L589" s="33"/>
      <c r="M589" s="5"/>
    </row>
    <row r="590" spans="6:13" x14ac:dyDescent="0.3">
      <c r="F590" s="33"/>
      <c r="L590" s="33"/>
      <c r="M590" s="5"/>
    </row>
    <row r="591" spans="6:13" x14ac:dyDescent="0.3">
      <c r="F591" s="33"/>
      <c r="L591" s="33"/>
      <c r="M591" s="5"/>
    </row>
    <row r="592" spans="6:13" x14ac:dyDescent="0.3">
      <c r="F592" s="33"/>
      <c r="L592" s="33"/>
      <c r="M592" s="5"/>
    </row>
    <row r="593" spans="6:13" x14ac:dyDescent="0.3">
      <c r="F593" s="33"/>
      <c r="L593" s="33"/>
      <c r="M593" s="5"/>
    </row>
    <row r="594" spans="6:13" x14ac:dyDescent="0.3">
      <c r="F594" s="33"/>
      <c r="L594" s="33"/>
      <c r="M594" s="5"/>
    </row>
    <row r="595" spans="6:13" x14ac:dyDescent="0.3">
      <c r="F595" s="33"/>
      <c r="L595" s="33"/>
      <c r="M595" s="5"/>
    </row>
    <row r="596" spans="6:13" x14ac:dyDescent="0.3">
      <c r="F596" s="33"/>
      <c r="L596" s="33"/>
      <c r="M596" s="5"/>
    </row>
    <row r="597" spans="6:13" x14ac:dyDescent="0.3">
      <c r="F597" s="33"/>
      <c r="L597" s="33"/>
      <c r="M597" s="5"/>
    </row>
    <row r="598" spans="6:13" x14ac:dyDescent="0.3">
      <c r="F598" s="33"/>
      <c r="L598" s="33"/>
      <c r="M598" s="5"/>
    </row>
    <row r="599" spans="6:13" x14ac:dyDescent="0.3">
      <c r="F599" s="33"/>
      <c r="L599" s="33"/>
      <c r="M599" s="5"/>
    </row>
    <row r="600" spans="6:13" x14ac:dyDescent="0.3">
      <c r="F600" s="33"/>
      <c r="L600" s="33"/>
      <c r="M600" s="5"/>
    </row>
    <row r="601" spans="6:13" x14ac:dyDescent="0.3">
      <c r="F601" s="33"/>
      <c r="L601" s="33"/>
      <c r="M601" s="5"/>
    </row>
    <row r="602" spans="6:13" x14ac:dyDescent="0.3">
      <c r="F602" s="33"/>
      <c r="L602" s="33"/>
      <c r="M602" s="5"/>
    </row>
    <row r="603" spans="6:13" x14ac:dyDescent="0.3">
      <c r="F603" s="33"/>
      <c r="L603" s="33"/>
      <c r="M603" s="5"/>
    </row>
    <row r="604" spans="6:13" x14ac:dyDescent="0.3">
      <c r="F604" s="33"/>
      <c r="L604" s="33"/>
      <c r="M604" s="5"/>
    </row>
    <row r="605" spans="6:13" x14ac:dyDescent="0.3">
      <c r="F605" s="33"/>
      <c r="L605" s="33"/>
      <c r="M605" s="5"/>
    </row>
    <row r="606" spans="6:13" x14ac:dyDescent="0.3">
      <c r="F606" s="33"/>
      <c r="L606" s="33"/>
      <c r="M606" s="5"/>
    </row>
    <row r="607" spans="6:13" x14ac:dyDescent="0.3">
      <c r="F607" s="33"/>
      <c r="L607" s="33"/>
      <c r="M607" s="5"/>
    </row>
    <row r="608" spans="6:13" x14ac:dyDescent="0.3">
      <c r="F608" s="33"/>
      <c r="L608" s="33"/>
      <c r="M608" s="5"/>
    </row>
    <row r="609" spans="6:13" x14ac:dyDescent="0.3">
      <c r="F609" s="33"/>
      <c r="L609" s="33"/>
      <c r="M609" s="5"/>
    </row>
    <row r="610" spans="6:13" x14ac:dyDescent="0.3">
      <c r="F610" s="33"/>
      <c r="L610" s="33"/>
      <c r="M610" s="5"/>
    </row>
    <row r="611" spans="6:13" x14ac:dyDescent="0.3">
      <c r="F611" s="33"/>
      <c r="L611" s="33"/>
      <c r="M611" s="5"/>
    </row>
    <row r="612" spans="6:13" x14ac:dyDescent="0.3">
      <c r="F612" s="33"/>
      <c r="L612" s="33"/>
      <c r="M612" s="5"/>
    </row>
    <row r="613" spans="6:13" x14ac:dyDescent="0.3">
      <c r="F613" s="33"/>
      <c r="L613" s="33"/>
      <c r="M613" s="5"/>
    </row>
    <row r="614" spans="6:13" x14ac:dyDescent="0.3">
      <c r="F614" s="33"/>
      <c r="L614" s="33"/>
      <c r="M614" s="5"/>
    </row>
    <row r="615" spans="6:13" x14ac:dyDescent="0.3">
      <c r="F615" s="33"/>
      <c r="L615" s="33"/>
      <c r="M615" s="5"/>
    </row>
    <row r="616" spans="6:13" x14ac:dyDescent="0.3">
      <c r="F616" s="33"/>
      <c r="L616" s="33"/>
      <c r="M616" s="5"/>
    </row>
    <row r="617" spans="6:13" x14ac:dyDescent="0.3">
      <c r="F617" s="33"/>
      <c r="L617" s="33"/>
      <c r="M617" s="5"/>
    </row>
    <row r="618" spans="6:13" x14ac:dyDescent="0.3">
      <c r="F618" s="33"/>
      <c r="L618" s="33"/>
      <c r="M618" s="5"/>
    </row>
    <row r="619" spans="6:13" x14ac:dyDescent="0.3">
      <c r="F619" s="33"/>
      <c r="L619" s="33"/>
      <c r="M619" s="5"/>
    </row>
    <row r="620" spans="6:13" x14ac:dyDescent="0.3">
      <c r="F620" s="33"/>
      <c r="L620" s="33"/>
      <c r="M620" s="5"/>
    </row>
    <row r="621" spans="6:13" x14ac:dyDescent="0.3">
      <c r="F621" s="33"/>
      <c r="L621" s="33"/>
      <c r="M621" s="5"/>
    </row>
    <row r="622" spans="6:13" x14ac:dyDescent="0.3">
      <c r="F622" s="33"/>
      <c r="L622" s="33"/>
      <c r="M622" s="5"/>
    </row>
    <row r="623" spans="6:13" x14ac:dyDescent="0.3">
      <c r="F623" s="33"/>
      <c r="L623" s="33"/>
      <c r="M623" s="5"/>
    </row>
    <row r="624" spans="6:13" x14ac:dyDescent="0.3">
      <c r="F624" s="33"/>
      <c r="L624" s="33"/>
      <c r="M624" s="5"/>
    </row>
    <row r="625" spans="6:13" x14ac:dyDescent="0.3">
      <c r="F625" s="33"/>
      <c r="L625" s="33"/>
      <c r="M625" s="5"/>
    </row>
    <row r="626" spans="6:13" x14ac:dyDescent="0.3">
      <c r="F626" s="33"/>
      <c r="L626" s="33"/>
      <c r="M626" s="5"/>
    </row>
    <row r="627" spans="6:13" x14ac:dyDescent="0.3">
      <c r="F627" s="33"/>
      <c r="L627" s="33"/>
      <c r="M627" s="5"/>
    </row>
    <row r="628" spans="6:13" x14ac:dyDescent="0.3">
      <c r="F628" s="33"/>
      <c r="L628" s="33"/>
      <c r="M628" s="5"/>
    </row>
    <row r="629" spans="6:13" x14ac:dyDescent="0.3">
      <c r="F629" s="33"/>
      <c r="L629" s="33"/>
      <c r="M629" s="5"/>
    </row>
    <row r="630" spans="6:13" x14ac:dyDescent="0.3">
      <c r="F630" s="33"/>
      <c r="L630" s="33"/>
      <c r="M630" s="5"/>
    </row>
    <row r="631" spans="6:13" x14ac:dyDescent="0.3">
      <c r="F631" s="33"/>
      <c r="L631" s="33"/>
      <c r="M631" s="5"/>
    </row>
    <row r="632" spans="6:13" x14ac:dyDescent="0.3">
      <c r="F632" s="33"/>
      <c r="L632" s="33"/>
      <c r="M632" s="5"/>
    </row>
    <row r="633" spans="6:13" x14ac:dyDescent="0.3">
      <c r="F633" s="33"/>
      <c r="L633" s="33"/>
      <c r="M633" s="5"/>
    </row>
    <row r="634" spans="6:13" x14ac:dyDescent="0.3">
      <c r="F634" s="33"/>
      <c r="L634" s="33"/>
      <c r="M634" s="5"/>
    </row>
    <row r="635" spans="6:13" x14ac:dyDescent="0.3">
      <c r="F635" s="33"/>
      <c r="L635" s="33"/>
      <c r="M635" s="5"/>
    </row>
    <row r="636" spans="6:13" x14ac:dyDescent="0.3">
      <c r="F636" s="33"/>
      <c r="L636" s="33"/>
      <c r="M636" s="5"/>
    </row>
    <row r="637" spans="6:13" x14ac:dyDescent="0.3">
      <c r="F637" s="33"/>
      <c r="L637" s="33"/>
      <c r="M637" s="5"/>
    </row>
    <row r="638" spans="6:13" x14ac:dyDescent="0.3">
      <c r="F638" s="33"/>
      <c r="L638" s="33"/>
      <c r="M638" s="5"/>
    </row>
    <row r="639" spans="6:13" x14ac:dyDescent="0.3">
      <c r="F639" s="33"/>
      <c r="L639" s="33"/>
      <c r="M639" s="5"/>
    </row>
    <row r="640" spans="6:13" x14ac:dyDescent="0.3">
      <c r="F640" s="33"/>
      <c r="L640" s="33"/>
      <c r="M640" s="5"/>
    </row>
    <row r="641" spans="6:13" x14ac:dyDescent="0.3">
      <c r="F641" s="33"/>
      <c r="L641" s="33"/>
      <c r="M641" s="5"/>
    </row>
    <row r="642" spans="6:13" x14ac:dyDescent="0.3">
      <c r="F642" s="33"/>
      <c r="L642" s="33"/>
      <c r="M642" s="5"/>
    </row>
    <row r="643" spans="6:13" x14ac:dyDescent="0.3">
      <c r="F643" s="33"/>
      <c r="L643" s="33"/>
      <c r="M643" s="5"/>
    </row>
    <row r="644" spans="6:13" x14ac:dyDescent="0.3">
      <c r="F644" s="33"/>
      <c r="L644" s="33"/>
      <c r="M644" s="5"/>
    </row>
    <row r="645" spans="6:13" x14ac:dyDescent="0.3">
      <c r="F645" s="33"/>
      <c r="L645" s="33"/>
      <c r="M645" s="5"/>
    </row>
    <row r="646" spans="6:13" x14ac:dyDescent="0.3">
      <c r="F646" s="33"/>
      <c r="L646" s="33"/>
      <c r="M646" s="5"/>
    </row>
    <row r="647" spans="6:13" x14ac:dyDescent="0.3">
      <c r="F647" s="33"/>
      <c r="L647" s="33"/>
      <c r="M647" s="5"/>
    </row>
    <row r="648" spans="6:13" x14ac:dyDescent="0.3">
      <c r="F648" s="33"/>
      <c r="L648" s="33"/>
      <c r="M648" s="5"/>
    </row>
    <row r="649" spans="6:13" x14ac:dyDescent="0.3">
      <c r="F649" s="33"/>
      <c r="L649" s="33"/>
      <c r="M649" s="5"/>
    </row>
    <row r="650" spans="6:13" x14ac:dyDescent="0.3">
      <c r="F650" s="33"/>
      <c r="L650" s="33"/>
      <c r="M650" s="5"/>
    </row>
    <row r="651" spans="6:13" x14ac:dyDescent="0.3">
      <c r="F651" s="33"/>
      <c r="L651" s="33"/>
      <c r="M651" s="5"/>
    </row>
    <row r="652" spans="6:13" x14ac:dyDescent="0.3">
      <c r="F652" s="33"/>
      <c r="L652" s="33"/>
      <c r="M652" s="5"/>
    </row>
    <row r="653" spans="6:13" x14ac:dyDescent="0.3">
      <c r="F653" s="33"/>
      <c r="L653" s="33"/>
      <c r="M653" s="5"/>
    </row>
    <row r="654" spans="6:13" x14ac:dyDescent="0.3">
      <c r="F654" s="33"/>
      <c r="L654" s="33"/>
      <c r="M654" s="5"/>
    </row>
    <row r="655" spans="6:13" x14ac:dyDescent="0.3">
      <c r="F655" s="33"/>
      <c r="L655" s="33"/>
      <c r="M655" s="5"/>
    </row>
    <row r="656" spans="6:13" x14ac:dyDescent="0.3">
      <c r="F656" s="33"/>
      <c r="L656" s="33"/>
      <c r="M656" s="5"/>
    </row>
    <row r="657" spans="6:13" x14ac:dyDescent="0.3">
      <c r="F657" s="33"/>
      <c r="L657" s="33"/>
      <c r="M657" s="5"/>
    </row>
    <row r="658" spans="6:13" x14ac:dyDescent="0.3">
      <c r="F658" s="33"/>
      <c r="L658" s="33"/>
      <c r="M658" s="5"/>
    </row>
    <row r="659" spans="6:13" x14ac:dyDescent="0.3">
      <c r="F659" s="33"/>
      <c r="L659" s="33"/>
      <c r="M659" s="5"/>
    </row>
    <row r="660" spans="6:13" x14ac:dyDescent="0.3">
      <c r="F660" s="33"/>
      <c r="L660" s="33"/>
      <c r="M660" s="5"/>
    </row>
    <row r="661" spans="6:13" x14ac:dyDescent="0.3">
      <c r="F661" s="33"/>
      <c r="L661" s="33"/>
      <c r="M661" s="5"/>
    </row>
    <row r="662" spans="6:13" x14ac:dyDescent="0.3">
      <c r="F662" s="33"/>
      <c r="L662" s="33"/>
      <c r="M662" s="5"/>
    </row>
    <row r="663" spans="6:13" x14ac:dyDescent="0.3">
      <c r="F663" s="33"/>
      <c r="L663" s="33"/>
      <c r="M663" s="5"/>
    </row>
    <row r="664" spans="6:13" x14ac:dyDescent="0.3">
      <c r="F664" s="33"/>
      <c r="L664" s="33"/>
      <c r="M664" s="5"/>
    </row>
    <row r="665" spans="6:13" x14ac:dyDescent="0.3">
      <c r="F665" s="33"/>
      <c r="L665" s="33"/>
      <c r="M665" s="5"/>
    </row>
    <row r="666" spans="6:13" x14ac:dyDescent="0.3">
      <c r="F666" s="33"/>
      <c r="L666" s="33"/>
      <c r="M666" s="5"/>
    </row>
    <row r="667" spans="6:13" x14ac:dyDescent="0.3">
      <c r="F667" s="33"/>
      <c r="L667" s="33"/>
      <c r="M667" s="5"/>
    </row>
    <row r="668" spans="6:13" x14ac:dyDescent="0.3">
      <c r="F668" s="33"/>
      <c r="L668" s="33"/>
      <c r="M668" s="5"/>
    </row>
    <row r="669" spans="6:13" x14ac:dyDescent="0.3">
      <c r="F669" s="33"/>
      <c r="L669" s="33"/>
      <c r="M669" s="5"/>
    </row>
    <row r="670" spans="6:13" x14ac:dyDescent="0.3">
      <c r="F670" s="33"/>
      <c r="L670" s="33"/>
      <c r="M670" s="5"/>
    </row>
    <row r="671" spans="6:13" x14ac:dyDescent="0.3">
      <c r="F671" s="33"/>
      <c r="L671" s="33"/>
      <c r="M671" s="5"/>
    </row>
    <row r="672" spans="6:13" x14ac:dyDescent="0.3">
      <c r="F672" s="33"/>
      <c r="L672" s="33"/>
      <c r="M672" s="5"/>
    </row>
    <row r="673" spans="6:13" x14ac:dyDescent="0.3">
      <c r="F673" s="33"/>
      <c r="L673" s="33"/>
      <c r="M673" s="5"/>
    </row>
    <row r="674" spans="6:13" x14ac:dyDescent="0.3">
      <c r="F674" s="33"/>
      <c r="L674" s="33"/>
      <c r="M674" s="5"/>
    </row>
    <row r="675" spans="6:13" x14ac:dyDescent="0.3">
      <c r="F675" s="33"/>
      <c r="L675" s="33"/>
      <c r="M675" s="5"/>
    </row>
    <row r="676" spans="6:13" x14ac:dyDescent="0.3">
      <c r="F676" s="33"/>
      <c r="L676" s="33"/>
      <c r="M676" s="5"/>
    </row>
    <row r="677" spans="6:13" x14ac:dyDescent="0.3">
      <c r="F677" s="33"/>
      <c r="L677" s="33"/>
      <c r="M677" s="5"/>
    </row>
    <row r="678" spans="6:13" x14ac:dyDescent="0.3">
      <c r="F678" s="33"/>
      <c r="L678" s="33"/>
      <c r="M678" s="5"/>
    </row>
    <row r="679" spans="6:13" x14ac:dyDescent="0.3">
      <c r="F679" s="33"/>
      <c r="L679" s="33"/>
      <c r="M679" s="5"/>
    </row>
    <row r="680" spans="6:13" x14ac:dyDescent="0.3">
      <c r="F680" s="33"/>
      <c r="L680" s="33"/>
      <c r="M680" s="5"/>
    </row>
    <row r="681" spans="6:13" x14ac:dyDescent="0.3">
      <c r="F681" s="33"/>
      <c r="L681" s="33"/>
      <c r="M681" s="5"/>
    </row>
    <row r="682" spans="6:13" x14ac:dyDescent="0.3">
      <c r="F682" s="33"/>
      <c r="L682" s="33"/>
      <c r="M682" s="5"/>
    </row>
    <row r="683" spans="6:13" x14ac:dyDescent="0.3">
      <c r="F683" s="33"/>
      <c r="L683" s="33"/>
      <c r="M683" s="5"/>
    </row>
    <row r="684" spans="6:13" x14ac:dyDescent="0.3">
      <c r="F684" s="33"/>
      <c r="L684" s="33"/>
      <c r="M684" s="5"/>
    </row>
    <row r="685" spans="6:13" x14ac:dyDescent="0.3">
      <c r="F685" s="33"/>
      <c r="L685" s="33"/>
      <c r="M685" s="5"/>
    </row>
    <row r="686" spans="6:13" x14ac:dyDescent="0.3">
      <c r="F686" s="33"/>
      <c r="L686" s="33"/>
      <c r="M686" s="5"/>
    </row>
    <row r="687" spans="6:13" x14ac:dyDescent="0.3">
      <c r="F687" s="33"/>
      <c r="L687" s="33"/>
      <c r="M687" s="5"/>
    </row>
    <row r="688" spans="6:13" x14ac:dyDescent="0.3">
      <c r="F688" s="33"/>
      <c r="L688" s="33"/>
      <c r="M688" s="5"/>
    </row>
    <row r="689" spans="6:13" x14ac:dyDescent="0.3">
      <c r="F689" s="33"/>
      <c r="L689" s="33"/>
      <c r="M689" s="5"/>
    </row>
    <row r="690" spans="6:13" x14ac:dyDescent="0.3">
      <c r="F690" s="33"/>
      <c r="L690" s="33"/>
      <c r="M690" s="5"/>
    </row>
    <row r="691" spans="6:13" x14ac:dyDescent="0.3">
      <c r="F691" s="33"/>
      <c r="L691" s="33"/>
      <c r="M691" s="5"/>
    </row>
    <row r="692" spans="6:13" x14ac:dyDescent="0.3">
      <c r="F692" s="33"/>
      <c r="L692" s="33"/>
      <c r="M692" s="5"/>
    </row>
    <row r="693" spans="6:13" x14ac:dyDescent="0.3">
      <c r="F693" s="33"/>
      <c r="L693" s="33"/>
      <c r="M693" s="5"/>
    </row>
    <row r="694" spans="6:13" x14ac:dyDescent="0.3">
      <c r="F694" s="33"/>
      <c r="L694" s="33"/>
      <c r="M694" s="5"/>
    </row>
    <row r="695" spans="6:13" x14ac:dyDescent="0.3">
      <c r="F695" s="33"/>
      <c r="L695" s="33"/>
      <c r="M695" s="5"/>
    </row>
    <row r="696" spans="6:13" x14ac:dyDescent="0.3">
      <c r="F696" s="33"/>
      <c r="L696" s="33"/>
      <c r="M696" s="5"/>
    </row>
    <row r="697" spans="6:13" x14ac:dyDescent="0.3">
      <c r="F697" s="33"/>
      <c r="L697" s="33"/>
      <c r="M697" s="5"/>
    </row>
    <row r="698" spans="6:13" x14ac:dyDescent="0.3">
      <c r="F698" s="33"/>
      <c r="L698" s="33"/>
      <c r="M698" s="5"/>
    </row>
    <row r="699" spans="6:13" x14ac:dyDescent="0.3">
      <c r="F699" s="33"/>
      <c r="L699" s="33"/>
      <c r="M699" s="5"/>
    </row>
    <row r="700" spans="6:13" x14ac:dyDescent="0.3">
      <c r="F700" s="33"/>
      <c r="L700" s="33"/>
      <c r="M700" s="5"/>
    </row>
    <row r="701" spans="6:13" x14ac:dyDescent="0.3">
      <c r="F701" s="33"/>
      <c r="L701" s="33"/>
      <c r="M701" s="5"/>
    </row>
    <row r="702" spans="6:13" x14ac:dyDescent="0.3">
      <c r="F702" s="33"/>
      <c r="L702" s="33"/>
      <c r="M702" s="5"/>
    </row>
    <row r="703" spans="6:13" x14ac:dyDescent="0.3">
      <c r="F703" s="33"/>
      <c r="L703" s="33"/>
      <c r="M703" s="5"/>
    </row>
    <row r="704" spans="6:13" x14ac:dyDescent="0.3">
      <c r="F704" s="33"/>
      <c r="L704" s="33"/>
      <c r="M704" s="5"/>
    </row>
    <row r="705" spans="6:13" x14ac:dyDescent="0.3">
      <c r="F705" s="33"/>
      <c r="L705" s="33"/>
      <c r="M705" s="5"/>
    </row>
    <row r="706" spans="6:13" x14ac:dyDescent="0.3">
      <c r="F706" s="33"/>
      <c r="L706" s="33"/>
      <c r="M706" s="5"/>
    </row>
    <row r="707" spans="6:13" x14ac:dyDescent="0.3">
      <c r="F707" s="33"/>
      <c r="L707" s="33"/>
      <c r="M707" s="5"/>
    </row>
    <row r="708" spans="6:13" x14ac:dyDescent="0.3">
      <c r="F708" s="33"/>
      <c r="L708" s="33"/>
      <c r="M708" s="5"/>
    </row>
    <row r="709" spans="6:13" x14ac:dyDescent="0.3">
      <c r="F709" s="33"/>
      <c r="L709" s="33"/>
      <c r="M709" s="5"/>
    </row>
    <row r="710" spans="6:13" x14ac:dyDescent="0.3">
      <c r="F710" s="33"/>
      <c r="L710" s="33"/>
      <c r="M710" s="5"/>
    </row>
    <row r="711" spans="6:13" x14ac:dyDescent="0.3">
      <c r="F711" s="33"/>
      <c r="L711" s="33"/>
      <c r="M711" s="5"/>
    </row>
    <row r="712" spans="6:13" x14ac:dyDescent="0.3">
      <c r="F712" s="33"/>
      <c r="L712" s="33"/>
      <c r="M712" s="5"/>
    </row>
    <row r="713" spans="6:13" x14ac:dyDescent="0.3">
      <c r="F713" s="33"/>
      <c r="L713" s="33"/>
      <c r="M713" s="5"/>
    </row>
    <row r="714" spans="6:13" x14ac:dyDescent="0.3">
      <c r="F714" s="33"/>
      <c r="L714" s="33"/>
      <c r="M714" s="5"/>
    </row>
    <row r="715" spans="6:13" x14ac:dyDescent="0.3">
      <c r="F715" s="33"/>
      <c r="L715" s="33"/>
      <c r="M715" s="5"/>
    </row>
    <row r="716" spans="6:13" x14ac:dyDescent="0.3">
      <c r="F716" s="33"/>
      <c r="L716" s="33"/>
      <c r="M716" s="5"/>
    </row>
    <row r="717" spans="6:13" x14ac:dyDescent="0.3">
      <c r="F717" s="33"/>
      <c r="L717" s="33"/>
      <c r="M717" s="5"/>
    </row>
    <row r="718" spans="6:13" x14ac:dyDescent="0.3">
      <c r="F718" s="33"/>
      <c r="L718" s="33"/>
      <c r="M718" s="5"/>
    </row>
    <row r="719" spans="6:13" x14ac:dyDescent="0.3">
      <c r="F719" s="33"/>
      <c r="L719" s="33"/>
      <c r="M719" s="5"/>
    </row>
    <row r="720" spans="6:13" x14ac:dyDescent="0.3">
      <c r="F720" s="33"/>
      <c r="L720" s="33"/>
      <c r="M720" s="5"/>
    </row>
    <row r="721" spans="6:13" x14ac:dyDescent="0.3">
      <c r="F721" s="33"/>
      <c r="L721" s="33"/>
      <c r="M721" s="5"/>
    </row>
    <row r="722" spans="6:13" x14ac:dyDescent="0.3">
      <c r="F722" s="33"/>
      <c r="L722" s="33"/>
      <c r="M722" s="5"/>
    </row>
    <row r="723" spans="6:13" x14ac:dyDescent="0.3">
      <c r="F723" s="33"/>
      <c r="L723" s="33"/>
      <c r="M723" s="5"/>
    </row>
    <row r="724" spans="6:13" x14ac:dyDescent="0.3">
      <c r="F724" s="33"/>
      <c r="L724" s="33"/>
      <c r="M724" s="5"/>
    </row>
    <row r="725" spans="6:13" x14ac:dyDescent="0.3">
      <c r="F725" s="33"/>
      <c r="L725" s="33"/>
      <c r="M725" s="5"/>
    </row>
    <row r="726" spans="6:13" x14ac:dyDescent="0.3">
      <c r="F726" s="33"/>
      <c r="L726" s="33"/>
      <c r="M726" s="5"/>
    </row>
    <row r="727" spans="6:13" x14ac:dyDescent="0.3">
      <c r="F727" s="33"/>
      <c r="L727" s="33"/>
      <c r="M727" s="5"/>
    </row>
    <row r="728" spans="6:13" x14ac:dyDescent="0.3">
      <c r="F728" s="33"/>
      <c r="L728" s="33"/>
      <c r="M728" s="5"/>
    </row>
    <row r="729" spans="6:13" x14ac:dyDescent="0.3">
      <c r="F729" s="33"/>
      <c r="L729" s="33"/>
      <c r="M729" s="5"/>
    </row>
    <row r="730" spans="6:13" x14ac:dyDescent="0.3">
      <c r="F730" s="33"/>
      <c r="L730" s="33"/>
      <c r="M730" s="5"/>
    </row>
    <row r="731" spans="6:13" x14ac:dyDescent="0.3">
      <c r="F731" s="33"/>
      <c r="L731" s="33"/>
      <c r="M731" s="5"/>
    </row>
    <row r="732" spans="6:13" x14ac:dyDescent="0.3">
      <c r="F732" s="33"/>
      <c r="L732" s="33"/>
      <c r="M732" s="5"/>
    </row>
    <row r="733" spans="6:13" x14ac:dyDescent="0.3">
      <c r="F733" s="33"/>
      <c r="L733" s="33"/>
      <c r="M733" s="5"/>
    </row>
    <row r="734" spans="6:13" x14ac:dyDescent="0.3">
      <c r="F734" s="33"/>
      <c r="L734" s="33"/>
      <c r="M734" s="5"/>
    </row>
    <row r="735" spans="6:13" x14ac:dyDescent="0.3">
      <c r="F735" s="33"/>
      <c r="L735" s="33"/>
      <c r="M735" s="5"/>
    </row>
    <row r="736" spans="6:13" x14ac:dyDescent="0.3">
      <c r="F736" s="33"/>
      <c r="L736" s="33"/>
      <c r="M736" s="5"/>
    </row>
    <row r="737" spans="6:13" x14ac:dyDescent="0.3">
      <c r="F737" s="33"/>
      <c r="L737" s="33"/>
      <c r="M737" s="5"/>
    </row>
    <row r="738" spans="6:13" x14ac:dyDescent="0.3">
      <c r="F738" s="33"/>
      <c r="L738" s="33"/>
      <c r="M738" s="5"/>
    </row>
    <row r="739" spans="6:13" x14ac:dyDescent="0.3">
      <c r="F739" s="33"/>
      <c r="L739" s="33"/>
      <c r="M739" s="5"/>
    </row>
    <row r="740" spans="6:13" x14ac:dyDescent="0.3">
      <c r="F740" s="33"/>
      <c r="L740" s="33"/>
      <c r="M740" s="5"/>
    </row>
    <row r="741" spans="6:13" x14ac:dyDescent="0.3">
      <c r="F741" s="33"/>
      <c r="L741" s="33"/>
      <c r="M741" s="5"/>
    </row>
    <row r="742" spans="6:13" x14ac:dyDescent="0.3">
      <c r="F742" s="33"/>
      <c r="L742" s="33"/>
      <c r="M742" s="5"/>
    </row>
    <row r="743" spans="6:13" x14ac:dyDescent="0.3">
      <c r="F743" s="33"/>
      <c r="L743" s="33"/>
      <c r="M743" s="5"/>
    </row>
    <row r="744" spans="6:13" x14ac:dyDescent="0.3">
      <c r="F744" s="33"/>
      <c r="L744" s="33"/>
      <c r="M744" s="5"/>
    </row>
    <row r="745" spans="6:13" x14ac:dyDescent="0.3">
      <c r="F745" s="33"/>
      <c r="L745" s="33"/>
      <c r="M745" s="5"/>
    </row>
    <row r="746" spans="6:13" x14ac:dyDescent="0.3">
      <c r="F746" s="33"/>
      <c r="L746" s="33"/>
      <c r="M746" s="5"/>
    </row>
    <row r="747" spans="6:13" x14ac:dyDescent="0.3">
      <c r="F747" s="33"/>
      <c r="L747" s="33"/>
      <c r="M747" s="5"/>
    </row>
    <row r="748" spans="6:13" x14ac:dyDescent="0.3">
      <c r="F748" s="33"/>
      <c r="L748" s="33"/>
      <c r="M748" s="5"/>
    </row>
    <row r="749" spans="6:13" x14ac:dyDescent="0.3">
      <c r="F749" s="33"/>
      <c r="L749" s="33"/>
      <c r="M749" s="5"/>
    </row>
    <row r="750" spans="6:13" x14ac:dyDescent="0.3">
      <c r="F750" s="33"/>
      <c r="L750" s="33"/>
      <c r="M750" s="5"/>
    </row>
    <row r="751" spans="6:13" x14ac:dyDescent="0.3">
      <c r="F751" s="33"/>
      <c r="L751" s="33"/>
      <c r="M751" s="5"/>
    </row>
    <row r="752" spans="6:13" x14ac:dyDescent="0.3">
      <c r="F752" s="33"/>
      <c r="L752" s="33"/>
      <c r="M752" s="5"/>
    </row>
    <row r="753" spans="6:13" x14ac:dyDescent="0.3">
      <c r="F753" s="33"/>
      <c r="L753" s="33"/>
      <c r="M753" s="5"/>
    </row>
    <row r="754" spans="6:13" x14ac:dyDescent="0.3">
      <c r="F754" s="33"/>
      <c r="L754" s="33"/>
      <c r="M754" s="5"/>
    </row>
    <row r="755" spans="6:13" x14ac:dyDescent="0.3">
      <c r="F755" s="33"/>
      <c r="L755" s="33"/>
      <c r="M755" s="5"/>
    </row>
    <row r="756" spans="6:13" x14ac:dyDescent="0.3">
      <c r="F756" s="33"/>
      <c r="L756" s="33"/>
      <c r="M756" s="5"/>
    </row>
    <row r="757" spans="6:13" x14ac:dyDescent="0.3">
      <c r="F757" s="33"/>
      <c r="L757" s="33"/>
      <c r="M757" s="5"/>
    </row>
    <row r="758" spans="6:13" x14ac:dyDescent="0.3">
      <c r="F758" s="33"/>
      <c r="L758" s="33"/>
      <c r="M758" s="5"/>
    </row>
    <row r="759" spans="6:13" x14ac:dyDescent="0.3">
      <c r="F759" s="33"/>
      <c r="L759" s="33"/>
      <c r="M759" s="5"/>
    </row>
    <row r="760" spans="6:13" x14ac:dyDescent="0.3">
      <c r="F760" s="33"/>
      <c r="L760" s="33"/>
      <c r="M760" s="5"/>
    </row>
    <row r="761" spans="6:13" x14ac:dyDescent="0.3">
      <c r="F761" s="33"/>
      <c r="L761" s="33"/>
      <c r="M761" s="5"/>
    </row>
    <row r="762" spans="6:13" x14ac:dyDescent="0.3">
      <c r="F762" s="33"/>
      <c r="L762" s="33"/>
      <c r="M762" s="5"/>
    </row>
    <row r="763" spans="6:13" x14ac:dyDescent="0.3">
      <c r="F763" s="33"/>
      <c r="L763" s="33"/>
      <c r="M763" s="5"/>
    </row>
    <row r="764" spans="6:13" x14ac:dyDescent="0.3">
      <c r="F764" s="33"/>
      <c r="L764" s="33"/>
      <c r="M764" s="5"/>
    </row>
    <row r="765" spans="6:13" x14ac:dyDescent="0.3">
      <c r="F765" s="33"/>
      <c r="L765" s="33"/>
      <c r="M765" s="5"/>
    </row>
    <row r="766" spans="6:13" x14ac:dyDescent="0.3">
      <c r="F766" s="33"/>
      <c r="L766" s="33"/>
      <c r="M766" s="5"/>
    </row>
    <row r="767" spans="6:13" x14ac:dyDescent="0.3">
      <c r="F767" s="33"/>
      <c r="L767" s="33"/>
      <c r="M767" s="5"/>
    </row>
    <row r="768" spans="6:13" x14ac:dyDescent="0.3">
      <c r="F768" s="33"/>
      <c r="L768" s="33"/>
      <c r="M768" s="5"/>
    </row>
    <row r="769" spans="6:13" x14ac:dyDescent="0.3">
      <c r="F769" s="33"/>
      <c r="L769" s="33"/>
      <c r="M769" s="5"/>
    </row>
    <row r="770" spans="6:13" x14ac:dyDescent="0.3">
      <c r="F770" s="33"/>
      <c r="L770" s="33"/>
      <c r="M770" s="5"/>
    </row>
    <row r="771" spans="6:13" x14ac:dyDescent="0.3">
      <c r="F771" s="33"/>
      <c r="L771" s="33"/>
      <c r="M771" s="5"/>
    </row>
    <row r="772" spans="6:13" x14ac:dyDescent="0.3">
      <c r="F772" s="33"/>
      <c r="L772" s="33"/>
      <c r="M772" s="5"/>
    </row>
    <row r="773" spans="6:13" x14ac:dyDescent="0.3">
      <c r="F773" s="33"/>
      <c r="L773" s="33"/>
      <c r="M773" s="5"/>
    </row>
    <row r="774" spans="6:13" x14ac:dyDescent="0.3">
      <c r="F774" s="33"/>
      <c r="L774" s="33"/>
      <c r="M774" s="5"/>
    </row>
    <row r="775" spans="6:13" x14ac:dyDescent="0.3">
      <c r="F775" s="33"/>
      <c r="L775" s="33"/>
      <c r="M775" s="5"/>
    </row>
    <row r="776" spans="6:13" x14ac:dyDescent="0.3">
      <c r="F776" s="33"/>
      <c r="L776" s="33"/>
      <c r="M776" s="5"/>
    </row>
    <row r="777" spans="6:13" x14ac:dyDescent="0.3">
      <c r="F777" s="33"/>
      <c r="L777" s="33"/>
      <c r="M777" s="5"/>
    </row>
    <row r="778" spans="6:13" x14ac:dyDescent="0.3">
      <c r="F778" s="33"/>
      <c r="L778" s="33"/>
      <c r="M778" s="5"/>
    </row>
    <row r="779" spans="6:13" x14ac:dyDescent="0.3">
      <c r="F779" s="33"/>
      <c r="L779" s="33"/>
      <c r="M779" s="5"/>
    </row>
    <row r="780" spans="6:13" x14ac:dyDescent="0.3">
      <c r="F780" s="33"/>
      <c r="L780" s="33"/>
      <c r="M780" s="5"/>
    </row>
    <row r="781" spans="6:13" x14ac:dyDescent="0.3">
      <c r="F781" s="33"/>
      <c r="L781" s="33"/>
      <c r="M781" s="5"/>
    </row>
    <row r="782" spans="6:13" x14ac:dyDescent="0.3">
      <c r="F782" s="33"/>
      <c r="L782" s="33"/>
      <c r="M782" s="5"/>
    </row>
    <row r="783" spans="6:13" x14ac:dyDescent="0.3">
      <c r="F783" s="33"/>
      <c r="L783" s="33"/>
      <c r="M783" s="5"/>
    </row>
    <row r="784" spans="6:13" x14ac:dyDescent="0.3">
      <c r="F784" s="33"/>
      <c r="L784" s="33"/>
      <c r="M784" s="5"/>
    </row>
    <row r="785" spans="6:13" x14ac:dyDescent="0.3">
      <c r="F785" s="33"/>
      <c r="L785" s="33"/>
      <c r="M785" s="5"/>
    </row>
    <row r="786" spans="6:13" x14ac:dyDescent="0.3">
      <c r="F786" s="33"/>
      <c r="L786" s="33"/>
      <c r="M786" s="5"/>
    </row>
    <row r="787" spans="6:13" x14ac:dyDescent="0.3">
      <c r="F787" s="33"/>
      <c r="L787" s="33"/>
      <c r="M787" s="5"/>
    </row>
    <row r="788" spans="6:13" x14ac:dyDescent="0.3">
      <c r="F788" s="33"/>
      <c r="L788" s="33"/>
      <c r="M788" s="5"/>
    </row>
    <row r="789" spans="6:13" x14ac:dyDescent="0.3">
      <c r="F789" s="33"/>
      <c r="L789" s="33"/>
      <c r="M789" s="5"/>
    </row>
    <row r="790" spans="6:13" x14ac:dyDescent="0.3">
      <c r="F790" s="33"/>
      <c r="L790" s="33"/>
      <c r="M790" s="5"/>
    </row>
    <row r="791" spans="6:13" x14ac:dyDescent="0.3">
      <c r="F791" s="33"/>
      <c r="L791" s="33"/>
      <c r="M791" s="5"/>
    </row>
    <row r="792" spans="6:13" x14ac:dyDescent="0.3">
      <c r="F792" s="33"/>
      <c r="L792" s="33"/>
      <c r="M792" s="5"/>
    </row>
    <row r="793" spans="6:13" x14ac:dyDescent="0.3">
      <c r="F793" s="33"/>
      <c r="L793" s="33"/>
      <c r="M793" s="5"/>
    </row>
    <row r="794" spans="6:13" x14ac:dyDescent="0.3">
      <c r="F794" s="33"/>
      <c r="L794" s="33"/>
      <c r="M794" s="5"/>
    </row>
    <row r="795" spans="6:13" x14ac:dyDescent="0.3">
      <c r="F795" s="33"/>
      <c r="L795" s="33"/>
      <c r="M795" s="5"/>
    </row>
    <row r="796" spans="6:13" x14ac:dyDescent="0.3">
      <c r="F796" s="33"/>
      <c r="L796" s="33"/>
      <c r="M796" s="5"/>
    </row>
    <row r="797" spans="6:13" x14ac:dyDescent="0.3">
      <c r="F797" s="33"/>
      <c r="L797" s="33"/>
      <c r="M797" s="5"/>
    </row>
    <row r="798" spans="6:13" x14ac:dyDescent="0.3">
      <c r="F798" s="33"/>
      <c r="L798" s="33"/>
      <c r="M798" s="5"/>
    </row>
    <row r="799" spans="6:13" x14ac:dyDescent="0.3">
      <c r="F799" s="33"/>
      <c r="L799" s="33"/>
      <c r="M799" s="5"/>
    </row>
    <row r="800" spans="6:13" x14ac:dyDescent="0.3">
      <c r="F800" s="33"/>
      <c r="L800" s="33"/>
      <c r="M800" s="5"/>
    </row>
    <row r="801" spans="6:13" x14ac:dyDescent="0.3">
      <c r="F801" s="33"/>
      <c r="L801" s="33"/>
      <c r="M801" s="5"/>
    </row>
    <row r="802" spans="6:13" x14ac:dyDescent="0.3">
      <c r="F802" s="33"/>
      <c r="L802" s="33"/>
      <c r="M802" s="5"/>
    </row>
    <row r="803" spans="6:13" x14ac:dyDescent="0.3">
      <c r="F803" s="33"/>
      <c r="L803" s="33"/>
      <c r="M803" s="5"/>
    </row>
    <row r="804" spans="6:13" x14ac:dyDescent="0.3">
      <c r="F804" s="33"/>
      <c r="L804" s="33"/>
      <c r="M804" s="5"/>
    </row>
    <row r="805" spans="6:13" x14ac:dyDescent="0.3">
      <c r="F805" s="33"/>
      <c r="L805" s="33"/>
      <c r="M805" s="5"/>
    </row>
    <row r="806" spans="6:13" x14ac:dyDescent="0.3">
      <c r="F806" s="33"/>
      <c r="L806" s="33"/>
      <c r="M806" s="5"/>
    </row>
    <row r="807" spans="6:13" x14ac:dyDescent="0.3">
      <c r="F807" s="33"/>
      <c r="L807" s="33"/>
      <c r="M807" s="5"/>
    </row>
    <row r="808" spans="6:13" x14ac:dyDescent="0.3">
      <c r="F808" s="33"/>
      <c r="L808" s="33"/>
      <c r="M808" s="5"/>
    </row>
    <row r="809" spans="6:13" x14ac:dyDescent="0.3">
      <c r="F809" s="33"/>
      <c r="L809" s="33"/>
      <c r="M809" s="5"/>
    </row>
    <row r="810" spans="6:13" x14ac:dyDescent="0.3">
      <c r="F810" s="33"/>
      <c r="L810" s="33"/>
      <c r="M810" s="5"/>
    </row>
    <row r="811" spans="6:13" x14ac:dyDescent="0.3">
      <c r="F811" s="33"/>
      <c r="L811" s="33"/>
      <c r="M811" s="5"/>
    </row>
    <row r="812" spans="6:13" x14ac:dyDescent="0.3">
      <c r="F812" s="33"/>
      <c r="L812" s="33"/>
      <c r="M812" s="5"/>
    </row>
    <row r="813" spans="6:13" x14ac:dyDescent="0.3">
      <c r="F813" s="33"/>
      <c r="L813" s="33"/>
      <c r="M813" s="5"/>
    </row>
    <row r="814" spans="6:13" x14ac:dyDescent="0.3">
      <c r="F814" s="33"/>
      <c r="L814" s="33"/>
      <c r="M814" s="5"/>
    </row>
    <row r="815" spans="6:13" x14ac:dyDescent="0.3">
      <c r="F815" s="33"/>
      <c r="L815" s="33"/>
      <c r="M815" s="5"/>
    </row>
    <row r="816" spans="6:13" x14ac:dyDescent="0.3">
      <c r="F816" s="33"/>
      <c r="L816" s="33"/>
      <c r="M816" s="5"/>
    </row>
    <row r="817" spans="6:13" x14ac:dyDescent="0.3">
      <c r="F817" s="33"/>
      <c r="L817" s="33"/>
      <c r="M817" s="5"/>
    </row>
    <row r="818" spans="6:13" x14ac:dyDescent="0.3">
      <c r="F818" s="33"/>
      <c r="L818" s="33"/>
      <c r="M818" s="5"/>
    </row>
    <row r="819" spans="6:13" x14ac:dyDescent="0.3">
      <c r="F819" s="33"/>
      <c r="L819" s="33"/>
      <c r="M819" s="5"/>
    </row>
    <row r="820" spans="6:13" x14ac:dyDescent="0.3">
      <c r="F820" s="33"/>
      <c r="L820" s="33"/>
      <c r="M820" s="5"/>
    </row>
    <row r="821" spans="6:13" x14ac:dyDescent="0.3">
      <c r="F821" s="33"/>
      <c r="L821" s="33"/>
      <c r="M821" s="5"/>
    </row>
    <row r="822" spans="6:13" x14ac:dyDescent="0.3">
      <c r="F822" s="33"/>
      <c r="L822" s="33"/>
      <c r="M822" s="5"/>
    </row>
    <row r="823" spans="6:13" x14ac:dyDescent="0.3">
      <c r="F823" s="33"/>
      <c r="L823" s="33"/>
      <c r="M823" s="5"/>
    </row>
    <row r="824" spans="6:13" x14ac:dyDescent="0.3">
      <c r="F824" s="33"/>
      <c r="L824" s="33"/>
      <c r="M824" s="5"/>
    </row>
    <row r="825" spans="6:13" x14ac:dyDescent="0.3">
      <c r="F825" s="33"/>
      <c r="L825" s="33"/>
      <c r="M825" s="5"/>
    </row>
    <row r="826" spans="6:13" x14ac:dyDescent="0.3">
      <c r="F826" s="33"/>
      <c r="L826" s="33"/>
      <c r="M826" s="5"/>
    </row>
    <row r="827" spans="6:13" x14ac:dyDescent="0.3">
      <c r="F827" s="33"/>
      <c r="L827" s="33"/>
      <c r="M827" s="5"/>
    </row>
    <row r="828" spans="6:13" x14ac:dyDescent="0.3">
      <c r="F828" s="33"/>
      <c r="L828" s="33"/>
      <c r="M828" s="5"/>
    </row>
    <row r="829" spans="6:13" x14ac:dyDescent="0.3">
      <c r="F829" s="33"/>
      <c r="L829" s="33"/>
      <c r="M829" s="5"/>
    </row>
    <row r="830" spans="6:13" x14ac:dyDescent="0.3">
      <c r="F830" s="33"/>
      <c r="L830" s="33"/>
      <c r="M830" s="5"/>
    </row>
    <row r="831" spans="6:13" x14ac:dyDescent="0.3">
      <c r="F831" s="33"/>
      <c r="L831" s="33"/>
      <c r="M831" s="5"/>
    </row>
    <row r="832" spans="6:13" x14ac:dyDescent="0.3">
      <c r="F832" s="33"/>
      <c r="L832" s="33"/>
      <c r="M832" s="5"/>
    </row>
    <row r="833" spans="6:13" x14ac:dyDescent="0.3">
      <c r="F833" s="33"/>
      <c r="L833" s="33"/>
      <c r="M833" s="5"/>
    </row>
    <row r="834" spans="6:13" x14ac:dyDescent="0.3">
      <c r="F834" s="33"/>
      <c r="L834" s="33"/>
      <c r="M834" s="5"/>
    </row>
    <row r="835" spans="6:13" x14ac:dyDescent="0.3">
      <c r="F835" s="33"/>
      <c r="L835" s="33"/>
      <c r="M835" s="5"/>
    </row>
    <row r="836" spans="6:13" x14ac:dyDescent="0.3">
      <c r="F836" s="33"/>
      <c r="L836" s="33"/>
      <c r="M836" s="5"/>
    </row>
    <row r="837" spans="6:13" x14ac:dyDescent="0.3">
      <c r="F837" s="33"/>
      <c r="L837" s="33"/>
      <c r="M837" s="5"/>
    </row>
    <row r="838" spans="6:13" x14ac:dyDescent="0.3">
      <c r="F838" s="33"/>
      <c r="L838" s="33"/>
      <c r="M838" s="5"/>
    </row>
    <row r="839" spans="6:13" x14ac:dyDescent="0.3">
      <c r="F839" s="33"/>
      <c r="L839" s="33"/>
      <c r="M839" s="5"/>
    </row>
    <row r="840" spans="6:13" x14ac:dyDescent="0.3">
      <c r="F840" s="33"/>
      <c r="L840" s="33"/>
      <c r="M840" s="5"/>
    </row>
    <row r="841" spans="6:13" x14ac:dyDescent="0.3">
      <c r="F841" s="33"/>
      <c r="L841" s="33"/>
      <c r="M841" s="5"/>
    </row>
    <row r="842" spans="6:13" x14ac:dyDescent="0.3">
      <c r="F842" s="33"/>
      <c r="L842" s="33"/>
      <c r="M842" s="5"/>
    </row>
    <row r="843" spans="6:13" x14ac:dyDescent="0.3">
      <c r="F843" s="33"/>
      <c r="L843" s="33"/>
      <c r="M843" s="5"/>
    </row>
    <row r="844" spans="6:13" x14ac:dyDescent="0.3">
      <c r="F844" s="33"/>
      <c r="L844" s="33"/>
      <c r="M844" s="5"/>
    </row>
    <row r="845" spans="6:13" x14ac:dyDescent="0.3">
      <c r="F845" s="33"/>
      <c r="L845" s="33"/>
      <c r="M845" s="5"/>
    </row>
    <row r="846" spans="6:13" x14ac:dyDescent="0.3">
      <c r="F846" s="33"/>
      <c r="L846" s="33"/>
      <c r="M846" s="5"/>
    </row>
    <row r="847" spans="6:13" x14ac:dyDescent="0.3">
      <c r="F847" s="33"/>
      <c r="L847" s="33"/>
      <c r="M847" s="5"/>
    </row>
    <row r="848" spans="6:13" x14ac:dyDescent="0.3">
      <c r="F848" s="33"/>
      <c r="L848" s="33"/>
      <c r="M848" s="5"/>
    </row>
    <row r="849" spans="6:13" x14ac:dyDescent="0.3">
      <c r="F849" s="33"/>
      <c r="L849" s="33"/>
      <c r="M849" s="5"/>
    </row>
    <row r="850" spans="6:13" x14ac:dyDescent="0.3">
      <c r="F850" s="33"/>
      <c r="L850" s="33"/>
      <c r="M850" s="5"/>
    </row>
    <row r="851" spans="6:13" x14ac:dyDescent="0.3">
      <c r="F851" s="33"/>
      <c r="L851" s="33"/>
      <c r="M851" s="5"/>
    </row>
    <row r="852" spans="6:13" x14ac:dyDescent="0.3">
      <c r="F852" s="33"/>
      <c r="L852" s="33"/>
      <c r="M852" s="5"/>
    </row>
    <row r="853" spans="6:13" x14ac:dyDescent="0.3">
      <c r="F853" s="33"/>
      <c r="L853" s="33"/>
      <c r="M853" s="5"/>
    </row>
    <row r="854" spans="6:13" x14ac:dyDescent="0.3">
      <c r="F854" s="33"/>
      <c r="L854" s="33"/>
      <c r="M854" s="5"/>
    </row>
    <row r="855" spans="6:13" x14ac:dyDescent="0.3">
      <c r="F855" s="33"/>
      <c r="L855" s="33"/>
      <c r="M855" s="5"/>
    </row>
    <row r="856" spans="6:13" x14ac:dyDescent="0.3">
      <c r="F856" s="33"/>
      <c r="L856" s="33"/>
      <c r="M856" s="5"/>
    </row>
    <row r="857" spans="6:13" x14ac:dyDescent="0.3">
      <c r="F857" s="33"/>
      <c r="L857" s="33"/>
      <c r="M857" s="5"/>
    </row>
    <row r="858" spans="6:13" x14ac:dyDescent="0.3">
      <c r="F858" s="33"/>
      <c r="L858" s="33"/>
      <c r="M858" s="5"/>
    </row>
    <row r="859" spans="6:13" x14ac:dyDescent="0.3">
      <c r="F859" s="33"/>
      <c r="L859" s="33"/>
      <c r="M859" s="5"/>
    </row>
    <row r="860" spans="6:13" x14ac:dyDescent="0.3">
      <c r="F860" s="33"/>
      <c r="L860" s="33"/>
      <c r="M860" s="5"/>
    </row>
    <row r="861" spans="6:13" x14ac:dyDescent="0.3">
      <c r="F861" s="33"/>
      <c r="L861" s="33"/>
      <c r="M861" s="5"/>
    </row>
    <row r="862" spans="6:13" x14ac:dyDescent="0.3">
      <c r="F862" s="33"/>
      <c r="L862" s="33"/>
      <c r="M862" s="5"/>
    </row>
    <row r="863" spans="6:13" x14ac:dyDescent="0.3">
      <c r="F863" s="33"/>
      <c r="L863" s="33"/>
      <c r="M863" s="5"/>
    </row>
    <row r="864" spans="6:13" x14ac:dyDescent="0.3">
      <c r="F864" s="33"/>
      <c r="L864" s="33"/>
      <c r="M864" s="5"/>
    </row>
    <row r="865" spans="6:13" x14ac:dyDescent="0.3">
      <c r="F865" s="33"/>
      <c r="L865" s="33"/>
      <c r="M865" s="5"/>
    </row>
    <row r="866" spans="6:13" x14ac:dyDescent="0.3">
      <c r="F866" s="33"/>
      <c r="L866" s="33"/>
      <c r="M866" s="5"/>
    </row>
    <row r="867" spans="6:13" x14ac:dyDescent="0.3">
      <c r="F867" s="33"/>
      <c r="L867" s="33"/>
      <c r="M867" s="5"/>
    </row>
    <row r="868" spans="6:13" x14ac:dyDescent="0.3">
      <c r="F868" s="33"/>
      <c r="L868" s="33"/>
      <c r="M868" s="5"/>
    </row>
    <row r="869" spans="6:13" x14ac:dyDescent="0.3">
      <c r="F869" s="33"/>
      <c r="L869" s="33"/>
      <c r="M869" s="5"/>
    </row>
    <row r="870" spans="6:13" x14ac:dyDescent="0.3">
      <c r="F870" s="33"/>
      <c r="L870" s="33"/>
      <c r="M870" s="5"/>
    </row>
    <row r="871" spans="6:13" x14ac:dyDescent="0.3">
      <c r="F871" s="33"/>
      <c r="L871" s="33"/>
      <c r="M871" s="5"/>
    </row>
    <row r="872" spans="6:13" x14ac:dyDescent="0.3">
      <c r="F872" s="33"/>
      <c r="L872" s="33"/>
      <c r="M872" s="5"/>
    </row>
    <row r="873" spans="6:13" x14ac:dyDescent="0.3">
      <c r="F873" s="33"/>
      <c r="L873" s="33"/>
      <c r="M873" s="5"/>
    </row>
    <row r="874" spans="6:13" x14ac:dyDescent="0.3">
      <c r="F874" s="33"/>
      <c r="L874" s="33"/>
      <c r="M874" s="5"/>
    </row>
    <row r="875" spans="6:13" x14ac:dyDescent="0.3">
      <c r="F875" s="33"/>
      <c r="L875" s="33"/>
      <c r="M875" s="5"/>
    </row>
    <row r="876" spans="6:13" x14ac:dyDescent="0.3">
      <c r="F876" s="33"/>
      <c r="L876" s="33"/>
      <c r="M876" s="5"/>
    </row>
    <row r="877" spans="6:13" x14ac:dyDescent="0.3">
      <c r="F877" s="33"/>
      <c r="L877" s="33"/>
      <c r="M877" s="5"/>
    </row>
    <row r="878" spans="6:13" x14ac:dyDescent="0.3">
      <c r="F878" s="33"/>
      <c r="L878" s="33"/>
      <c r="M878" s="5"/>
    </row>
    <row r="879" spans="6:13" x14ac:dyDescent="0.3">
      <c r="F879" s="33"/>
      <c r="L879" s="33"/>
      <c r="M879" s="5"/>
    </row>
    <row r="880" spans="6:13" x14ac:dyDescent="0.3">
      <c r="F880" s="33"/>
      <c r="L880" s="33"/>
      <c r="M880" s="5"/>
    </row>
    <row r="881" spans="6:13" x14ac:dyDescent="0.3">
      <c r="F881" s="33"/>
      <c r="L881" s="33"/>
      <c r="M881" s="5"/>
    </row>
    <row r="882" spans="6:13" x14ac:dyDescent="0.3">
      <c r="F882" s="33"/>
      <c r="L882" s="33"/>
      <c r="M882" s="5"/>
    </row>
    <row r="883" spans="6:13" x14ac:dyDescent="0.3">
      <c r="F883" s="33"/>
      <c r="L883" s="33"/>
      <c r="M883" s="5"/>
    </row>
  </sheetData>
  <mergeCells count="1626">
    <mergeCell ref="K342:K343"/>
    <mergeCell ref="L342:L343"/>
    <mergeCell ref="L358:L359"/>
    <mergeCell ref="K362:K363"/>
    <mergeCell ref="G334:G335"/>
    <mergeCell ref="L362:L363"/>
    <mergeCell ref="D364:D365"/>
    <mergeCell ref="M348:M349"/>
    <mergeCell ref="C352:C353"/>
    <mergeCell ref="C350:C351"/>
    <mergeCell ref="C354:C355"/>
    <mergeCell ref="C356:C357"/>
    <mergeCell ref="C358:C359"/>
    <mergeCell ref="C360:C361"/>
    <mergeCell ref="C362:C363"/>
    <mergeCell ref="C364:C365"/>
    <mergeCell ref="C366:C367"/>
    <mergeCell ref="G358:G359"/>
    <mergeCell ref="H358:H359"/>
    <mergeCell ref="K358:K359"/>
    <mergeCell ref="C344:C345"/>
    <mergeCell ref="C346:C347"/>
    <mergeCell ref="C348:C349"/>
    <mergeCell ref="K352:K353"/>
    <mergeCell ref="L352:L353"/>
    <mergeCell ref="F364:F365"/>
    <mergeCell ref="G364:G365"/>
    <mergeCell ref="H364:H365"/>
    <mergeCell ref="K364:K365"/>
    <mergeCell ref="L364:L365"/>
    <mergeCell ref="D354:D355"/>
    <mergeCell ref="F354:F355"/>
    <mergeCell ref="G320:G321"/>
    <mergeCell ref="H320:H321"/>
    <mergeCell ref="K320:K321"/>
    <mergeCell ref="L320:L321"/>
    <mergeCell ref="E338:E339"/>
    <mergeCell ref="E340:E341"/>
    <mergeCell ref="E342:E343"/>
    <mergeCell ref="C326:C327"/>
    <mergeCell ref="C328:C329"/>
    <mergeCell ref="C334:C335"/>
    <mergeCell ref="C336:C337"/>
    <mergeCell ref="C338:C339"/>
    <mergeCell ref="C340:C341"/>
    <mergeCell ref="C342:C343"/>
    <mergeCell ref="D342:D343"/>
    <mergeCell ref="F342:F343"/>
    <mergeCell ref="G342:G343"/>
    <mergeCell ref="H342:H343"/>
    <mergeCell ref="H334:H335"/>
    <mergeCell ref="K334:K335"/>
    <mergeCell ref="L334:L335"/>
    <mergeCell ref="D328:D329"/>
    <mergeCell ref="F328:F329"/>
    <mergeCell ref="F336:F337"/>
    <mergeCell ref="G336:G337"/>
    <mergeCell ref="H336:H337"/>
    <mergeCell ref="K336:K337"/>
    <mergeCell ref="L336:L337"/>
    <mergeCell ref="D338:D339"/>
    <mergeCell ref="F338:F339"/>
    <mergeCell ref="G338:G339"/>
    <mergeCell ref="H338:H339"/>
    <mergeCell ref="M290:M291"/>
    <mergeCell ref="M292:M293"/>
    <mergeCell ref="D318:D319"/>
    <mergeCell ref="D320:D321"/>
    <mergeCell ref="F318:F319"/>
    <mergeCell ref="D366:D367"/>
    <mergeCell ref="F366:F367"/>
    <mergeCell ref="G366:G367"/>
    <mergeCell ref="H366:H367"/>
    <mergeCell ref="K366:K367"/>
    <mergeCell ref="L366:L367"/>
    <mergeCell ref="D360:D361"/>
    <mergeCell ref="F360:F361"/>
    <mergeCell ref="G360:G361"/>
    <mergeCell ref="H360:H361"/>
    <mergeCell ref="K360:K361"/>
    <mergeCell ref="L360:L361"/>
    <mergeCell ref="D362:D363"/>
    <mergeCell ref="F362:F363"/>
    <mergeCell ref="G362:G363"/>
    <mergeCell ref="H362:H363"/>
    <mergeCell ref="F340:F341"/>
    <mergeCell ref="G340:G341"/>
    <mergeCell ref="H340:H341"/>
    <mergeCell ref="G350:G351"/>
    <mergeCell ref="H350:H351"/>
    <mergeCell ref="K350:K351"/>
    <mergeCell ref="L350:L351"/>
    <mergeCell ref="D352:D353"/>
    <mergeCell ref="F352:F353"/>
    <mergeCell ref="G352:G353"/>
    <mergeCell ref="H352:H353"/>
    <mergeCell ref="G354:G355"/>
    <mergeCell ref="H354:H355"/>
    <mergeCell ref="K354:K355"/>
    <mergeCell ref="L354:L355"/>
    <mergeCell ref="D356:D357"/>
    <mergeCell ref="F356:F357"/>
    <mergeCell ref="G356:G357"/>
    <mergeCell ref="H356:H357"/>
    <mergeCell ref="K356:K357"/>
    <mergeCell ref="L356:L357"/>
    <mergeCell ref="D358:D359"/>
    <mergeCell ref="F358:F359"/>
    <mergeCell ref="H316:H317"/>
    <mergeCell ref="K316:K317"/>
    <mergeCell ref="L316:L317"/>
    <mergeCell ref="K318:K319"/>
    <mergeCell ref="L318:L319"/>
    <mergeCell ref="F320:F321"/>
    <mergeCell ref="D344:D345"/>
    <mergeCell ref="F344:F345"/>
    <mergeCell ref="G344:G345"/>
    <mergeCell ref="H344:H345"/>
    <mergeCell ref="K344:K345"/>
    <mergeCell ref="L344:L345"/>
    <mergeCell ref="D346:D347"/>
    <mergeCell ref="F346:F347"/>
    <mergeCell ref="G346:G347"/>
    <mergeCell ref="H346:H347"/>
    <mergeCell ref="K346:K347"/>
    <mergeCell ref="L346:L347"/>
    <mergeCell ref="D322:D323"/>
    <mergeCell ref="D336:D337"/>
    <mergeCell ref="K338:K339"/>
    <mergeCell ref="L338:L339"/>
    <mergeCell ref="D340:D341"/>
    <mergeCell ref="F334:F335"/>
    <mergeCell ref="F306:F307"/>
    <mergeCell ref="G306:G307"/>
    <mergeCell ref="H306:H307"/>
    <mergeCell ref="K306:K307"/>
    <mergeCell ref="L306:L307"/>
    <mergeCell ref="D308:D309"/>
    <mergeCell ref="F308:F309"/>
    <mergeCell ref="G308:G309"/>
    <mergeCell ref="H308:H309"/>
    <mergeCell ref="K308:K309"/>
    <mergeCell ref="L308:L309"/>
    <mergeCell ref="D310:D311"/>
    <mergeCell ref="F310:F311"/>
    <mergeCell ref="G310:G311"/>
    <mergeCell ref="H310:H311"/>
    <mergeCell ref="K310:K311"/>
    <mergeCell ref="L310:L311"/>
    <mergeCell ref="F312:F313"/>
    <mergeCell ref="G312:G313"/>
    <mergeCell ref="H312:H313"/>
    <mergeCell ref="K312:K313"/>
    <mergeCell ref="L312:L313"/>
    <mergeCell ref="D314:D315"/>
    <mergeCell ref="F314:F315"/>
    <mergeCell ref="G314:G315"/>
    <mergeCell ref="H314:H315"/>
    <mergeCell ref="K314:K315"/>
    <mergeCell ref="L314:L315"/>
    <mergeCell ref="D316:D317"/>
    <mergeCell ref="F316:F317"/>
    <mergeCell ref="G316:G317"/>
    <mergeCell ref="F300:F301"/>
    <mergeCell ref="G300:G301"/>
    <mergeCell ref="H300:H301"/>
    <mergeCell ref="K300:K301"/>
    <mergeCell ref="L300:L301"/>
    <mergeCell ref="D302:D303"/>
    <mergeCell ref="F302:F303"/>
    <mergeCell ref="G302:G303"/>
    <mergeCell ref="H302:H303"/>
    <mergeCell ref="K302:K303"/>
    <mergeCell ref="L302:L303"/>
    <mergeCell ref="D304:D305"/>
    <mergeCell ref="F304:F305"/>
    <mergeCell ref="G304:G305"/>
    <mergeCell ref="H304:H305"/>
    <mergeCell ref="K304:K305"/>
    <mergeCell ref="L304:L305"/>
    <mergeCell ref="F294:F295"/>
    <mergeCell ref="G294:G295"/>
    <mergeCell ref="H294:H295"/>
    <mergeCell ref="K294:K295"/>
    <mergeCell ref="L294:L295"/>
    <mergeCell ref="D296:D297"/>
    <mergeCell ref="F296:F297"/>
    <mergeCell ref="G296:G297"/>
    <mergeCell ref="H296:H297"/>
    <mergeCell ref="K296:K297"/>
    <mergeCell ref="L296:L297"/>
    <mergeCell ref="D298:D299"/>
    <mergeCell ref="F298:F299"/>
    <mergeCell ref="G298:G299"/>
    <mergeCell ref="H298:H299"/>
    <mergeCell ref="K298:K299"/>
    <mergeCell ref="L298:L299"/>
    <mergeCell ref="D286:D287"/>
    <mergeCell ref="F286:F287"/>
    <mergeCell ref="G286:G287"/>
    <mergeCell ref="H286:H287"/>
    <mergeCell ref="K286:K287"/>
    <mergeCell ref="L286:L287"/>
    <mergeCell ref="D288:D289"/>
    <mergeCell ref="F288:F289"/>
    <mergeCell ref="G288:G289"/>
    <mergeCell ref="H288:H289"/>
    <mergeCell ref="K288:K289"/>
    <mergeCell ref="L288:L289"/>
    <mergeCell ref="D290:D291"/>
    <mergeCell ref="F290:F291"/>
    <mergeCell ref="G290:G291"/>
    <mergeCell ref="H290:H291"/>
    <mergeCell ref="K290:K291"/>
    <mergeCell ref="L290:L291"/>
    <mergeCell ref="D292:D293"/>
    <mergeCell ref="F292:F293"/>
    <mergeCell ref="G292:G293"/>
    <mergeCell ref="H292:H293"/>
    <mergeCell ref="K292:K293"/>
    <mergeCell ref="L292:L293"/>
    <mergeCell ref="B350:B351"/>
    <mergeCell ref="B352:B353"/>
    <mergeCell ref="B354:B355"/>
    <mergeCell ref="B356:B357"/>
    <mergeCell ref="B358:B359"/>
    <mergeCell ref="B360:B361"/>
    <mergeCell ref="B362:B363"/>
    <mergeCell ref="B364:B365"/>
    <mergeCell ref="B366:B367"/>
    <mergeCell ref="B316:B317"/>
    <mergeCell ref="B318:B319"/>
    <mergeCell ref="B320:B321"/>
    <mergeCell ref="B322:B323"/>
    <mergeCell ref="B324:B325"/>
    <mergeCell ref="B326:B327"/>
    <mergeCell ref="B328:B329"/>
    <mergeCell ref="B330:B331"/>
    <mergeCell ref="B332:B333"/>
    <mergeCell ref="B334:B335"/>
    <mergeCell ref="B336:B337"/>
    <mergeCell ref="B338:B339"/>
    <mergeCell ref="B340:B341"/>
    <mergeCell ref="B342:B343"/>
    <mergeCell ref="B344:B345"/>
    <mergeCell ref="B346:B347"/>
    <mergeCell ref="B348:B349"/>
    <mergeCell ref="E280:E281"/>
    <mergeCell ref="B284:B285"/>
    <mergeCell ref="B286:B287"/>
    <mergeCell ref="B288:B289"/>
    <mergeCell ref="B290:B291"/>
    <mergeCell ref="B292:B293"/>
    <mergeCell ref="B294:B295"/>
    <mergeCell ref="B296:B297"/>
    <mergeCell ref="B298:B299"/>
    <mergeCell ref="B300:B301"/>
    <mergeCell ref="B302:B303"/>
    <mergeCell ref="B304:B305"/>
    <mergeCell ref="B306:B307"/>
    <mergeCell ref="B308:B309"/>
    <mergeCell ref="B310:B311"/>
    <mergeCell ref="B312:B313"/>
    <mergeCell ref="B314:B315"/>
    <mergeCell ref="D294:D295"/>
    <mergeCell ref="D300:D301"/>
    <mergeCell ref="D306:D307"/>
    <mergeCell ref="D312:D313"/>
    <mergeCell ref="E282:E283"/>
    <mergeCell ref="C286:C287"/>
    <mergeCell ref="C288:C289"/>
    <mergeCell ref="C290:C291"/>
    <mergeCell ref="C292:C293"/>
    <mergeCell ref="C294:C295"/>
    <mergeCell ref="C296:C297"/>
    <mergeCell ref="E296:E297"/>
    <mergeCell ref="C298:C299"/>
    <mergeCell ref="C300:C301"/>
    <mergeCell ref="C302:C303"/>
    <mergeCell ref="M142:M143"/>
    <mergeCell ref="M144:M145"/>
    <mergeCell ref="M146:M147"/>
    <mergeCell ref="D172:D173"/>
    <mergeCell ref="F172:F173"/>
    <mergeCell ref="G172:G173"/>
    <mergeCell ref="H172:H173"/>
    <mergeCell ref="K172:K173"/>
    <mergeCell ref="L172:L173"/>
    <mergeCell ref="K168:K169"/>
    <mergeCell ref="L168:L169"/>
    <mergeCell ref="D170:D171"/>
    <mergeCell ref="F170:F171"/>
    <mergeCell ref="G170:G171"/>
    <mergeCell ref="H170:H171"/>
    <mergeCell ref="K170:K171"/>
    <mergeCell ref="L170:L171"/>
    <mergeCell ref="K164:K165"/>
    <mergeCell ref="L164:L165"/>
    <mergeCell ref="K166:K167"/>
    <mergeCell ref="L166:L167"/>
    <mergeCell ref="K160:K161"/>
    <mergeCell ref="L160:L161"/>
    <mergeCell ref="G164:G165"/>
    <mergeCell ref="H164:H165"/>
    <mergeCell ref="D166:D167"/>
    <mergeCell ref="F166:F167"/>
    <mergeCell ref="G166:G167"/>
    <mergeCell ref="H166:H167"/>
    <mergeCell ref="D160:D161"/>
    <mergeCell ref="F160:F161"/>
    <mergeCell ref="G160:G161"/>
    <mergeCell ref="H148:H149"/>
    <mergeCell ref="D162:D163"/>
    <mergeCell ref="D168:D169"/>
    <mergeCell ref="C134:C135"/>
    <mergeCell ref="C136:C137"/>
    <mergeCell ref="C138:C139"/>
    <mergeCell ref="C140:C141"/>
    <mergeCell ref="C142:C143"/>
    <mergeCell ref="C144:C145"/>
    <mergeCell ref="C146:C147"/>
    <mergeCell ref="C148:C149"/>
    <mergeCell ref="C150:C151"/>
    <mergeCell ref="C152:C153"/>
    <mergeCell ref="C154:C155"/>
    <mergeCell ref="C156:C157"/>
    <mergeCell ref="C158:C159"/>
    <mergeCell ref="D152:D153"/>
    <mergeCell ref="F152:F153"/>
    <mergeCell ref="G152:G153"/>
    <mergeCell ref="H152:H153"/>
    <mergeCell ref="D140:D141"/>
    <mergeCell ref="F140:F141"/>
    <mergeCell ref="G140:G141"/>
    <mergeCell ref="H140:H141"/>
    <mergeCell ref="K152:K153"/>
    <mergeCell ref="L152:L153"/>
    <mergeCell ref="D154:D155"/>
    <mergeCell ref="F154:F155"/>
    <mergeCell ref="G154:G155"/>
    <mergeCell ref="H154:H155"/>
    <mergeCell ref="K154:K155"/>
    <mergeCell ref="L154:L155"/>
    <mergeCell ref="C160:C161"/>
    <mergeCell ref="K158:K159"/>
    <mergeCell ref="L158:L159"/>
    <mergeCell ref="D146:D147"/>
    <mergeCell ref="F146:F147"/>
    <mergeCell ref="G146:G147"/>
    <mergeCell ref="H146:H147"/>
    <mergeCell ref="K146:K147"/>
    <mergeCell ref="L146:L147"/>
    <mergeCell ref="K148:K149"/>
    <mergeCell ref="L148:L149"/>
    <mergeCell ref="D150:D151"/>
    <mergeCell ref="F150:F151"/>
    <mergeCell ref="G150:G151"/>
    <mergeCell ref="H150:H151"/>
    <mergeCell ref="K150:K151"/>
    <mergeCell ref="L150:L151"/>
    <mergeCell ref="E150:E151"/>
    <mergeCell ref="I150:I151"/>
    <mergeCell ref="J150:J151"/>
    <mergeCell ref="H160:H161"/>
    <mergeCell ref="D148:D149"/>
    <mergeCell ref="F148:F149"/>
    <mergeCell ref="G148:G149"/>
    <mergeCell ref="K140:K141"/>
    <mergeCell ref="L140:L141"/>
    <mergeCell ref="D142:D143"/>
    <mergeCell ref="F142:F143"/>
    <mergeCell ref="G142:G143"/>
    <mergeCell ref="H142:H143"/>
    <mergeCell ref="K142:K143"/>
    <mergeCell ref="L142:L143"/>
    <mergeCell ref="D144:D145"/>
    <mergeCell ref="F144:F145"/>
    <mergeCell ref="G144:G145"/>
    <mergeCell ref="H144:H145"/>
    <mergeCell ref="K144:K145"/>
    <mergeCell ref="L144:L145"/>
    <mergeCell ref="F134:F135"/>
    <mergeCell ref="G134:G135"/>
    <mergeCell ref="H134:H135"/>
    <mergeCell ref="K134:K135"/>
    <mergeCell ref="L134:L135"/>
    <mergeCell ref="E132:E133"/>
    <mergeCell ref="I132:I133"/>
    <mergeCell ref="J132:J133"/>
    <mergeCell ref="D136:D137"/>
    <mergeCell ref="F136:F137"/>
    <mergeCell ref="G136:G137"/>
    <mergeCell ref="H136:H137"/>
    <mergeCell ref="K136:K137"/>
    <mergeCell ref="L136:L137"/>
    <mergeCell ref="D138:D139"/>
    <mergeCell ref="F138:F139"/>
    <mergeCell ref="G138:G139"/>
    <mergeCell ref="H138:H139"/>
    <mergeCell ref="K138:K139"/>
    <mergeCell ref="L138:L139"/>
    <mergeCell ref="E136:E137"/>
    <mergeCell ref="I136:I137"/>
    <mergeCell ref="J136:J137"/>
    <mergeCell ref="D132:D133"/>
    <mergeCell ref="F132:F133"/>
    <mergeCell ref="G132:G133"/>
    <mergeCell ref="H132:H133"/>
    <mergeCell ref="K132:K133"/>
    <mergeCell ref="K86:K87"/>
    <mergeCell ref="C84:C85"/>
    <mergeCell ref="C86:C87"/>
    <mergeCell ref="J100:J101"/>
    <mergeCell ref="E102:E103"/>
    <mergeCell ref="I102:I103"/>
    <mergeCell ref="J102:J103"/>
    <mergeCell ref="C100:C101"/>
    <mergeCell ref="C102:C103"/>
    <mergeCell ref="B28:B29"/>
    <mergeCell ref="B26:B27"/>
    <mergeCell ref="B24:B25"/>
    <mergeCell ref="B22:B23"/>
    <mergeCell ref="B20:B21"/>
    <mergeCell ref="B40:B41"/>
    <mergeCell ref="D40:D41"/>
    <mergeCell ref="F40:F41"/>
    <mergeCell ref="G40:G41"/>
    <mergeCell ref="H40:H41"/>
    <mergeCell ref="B38:B39"/>
    <mergeCell ref="D38:D39"/>
    <mergeCell ref="F38:F39"/>
    <mergeCell ref="G38:G39"/>
    <mergeCell ref="H38:H39"/>
    <mergeCell ref="B46:B47"/>
    <mergeCell ref="D46:D47"/>
    <mergeCell ref="F46:F47"/>
    <mergeCell ref="G46:G47"/>
    <mergeCell ref="H46:H47"/>
    <mergeCell ref="B36:B37"/>
    <mergeCell ref="D36:D37"/>
    <mergeCell ref="F36:F37"/>
    <mergeCell ref="N1:O1"/>
    <mergeCell ref="B34:B35"/>
    <mergeCell ref="D34:D35"/>
    <mergeCell ref="F34:F35"/>
    <mergeCell ref="G34:G35"/>
    <mergeCell ref="H34:H35"/>
    <mergeCell ref="L34:L35"/>
    <mergeCell ref="B32:B33"/>
    <mergeCell ref="D32:D33"/>
    <mergeCell ref="F32:F33"/>
    <mergeCell ref="G32:G33"/>
    <mergeCell ref="H32:H33"/>
    <mergeCell ref="K2:K3"/>
    <mergeCell ref="L2:L3"/>
    <mergeCell ref="M2:M3"/>
    <mergeCell ref="B4:B5"/>
    <mergeCell ref="C4:C5"/>
    <mergeCell ref="D4:D5"/>
    <mergeCell ref="C22:C23"/>
    <mergeCell ref="C24:C25"/>
    <mergeCell ref="C26:C27"/>
    <mergeCell ref="C28:C29"/>
    <mergeCell ref="C30:C31"/>
    <mergeCell ref="K18:K19"/>
    <mergeCell ref="K20:K21"/>
    <mergeCell ref="K22:K23"/>
    <mergeCell ref="K24:K25"/>
    <mergeCell ref="L4:L5"/>
    <mergeCell ref="M4:M5"/>
    <mergeCell ref="B6:B7"/>
    <mergeCell ref="D6:D7"/>
    <mergeCell ref="F6:F7"/>
    <mergeCell ref="B30:B31"/>
    <mergeCell ref="K30:K31"/>
    <mergeCell ref="C32:C33"/>
    <mergeCell ref="C34:C35"/>
    <mergeCell ref="C36:C37"/>
    <mergeCell ref="K32:K33"/>
    <mergeCell ref="K34:K35"/>
    <mergeCell ref="K36:K37"/>
    <mergeCell ref="K38:K39"/>
    <mergeCell ref="K40:K41"/>
    <mergeCell ref="C38:C39"/>
    <mergeCell ref="C40:C41"/>
    <mergeCell ref="B44:B45"/>
    <mergeCell ref="D44:D45"/>
    <mergeCell ref="F44:F45"/>
    <mergeCell ref="G44:G45"/>
    <mergeCell ref="H44:H45"/>
    <mergeCell ref="K44:K45"/>
    <mergeCell ref="C44:C45"/>
    <mergeCell ref="C46:C47"/>
    <mergeCell ref="B42:B43"/>
    <mergeCell ref="D42:D43"/>
    <mergeCell ref="F42:F43"/>
    <mergeCell ref="G42:G43"/>
    <mergeCell ref="H42:H43"/>
    <mergeCell ref="L42:L43"/>
    <mergeCell ref="K42:K43"/>
    <mergeCell ref="C42:C43"/>
    <mergeCell ref="E42:E43"/>
    <mergeCell ref="I42:I43"/>
    <mergeCell ref="J42:J43"/>
    <mergeCell ref="E44:E45"/>
    <mergeCell ref="I44:I45"/>
    <mergeCell ref="J44:J45"/>
    <mergeCell ref="G36:G37"/>
    <mergeCell ref="H36:H37"/>
    <mergeCell ref="B54:B55"/>
    <mergeCell ref="D54:D55"/>
    <mergeCell ref="F54:F55"/>
    <mergeCell ref="G54:G55"/>
    <mergeCell ref="H54:H55"/>
    <mergeCell ref="L54:L55"/>
    <mergeCell ref="B52:B53"/>
    <mergeCell ref="D52:D53"/>
    <mergeCell ref="F52:F53"/>
    <mergeCell ref="G52:G53"/>
    <mergeCell ref="H52:H53"/>
    <mergeCell ref="C52:C53"/>
    <mergeCell ref="C54:C55"/>
    <mergeCell ref="K52:K53"/>
    <mergeCell ref="K54:K55"/>
    <mergeCell ref="L48:L49"/>
    <mergeCell ref="B50:B51"/>
    <mergeCell ref="D50:D51"/>
    <mergeCell ref="F50:F51"/>
    <mergeCell ref="G50:G51"/>
    <mergeCell ref="H50:H51"/>
    <mergeCell ref="L50:L51"/>
    <mergeCell ref="B48:B49"/>
    <mergeCell ref="D48:D49"/>
    <mergeCell ref="F48:F49"/>
    <mergeCell ref="G48:G49"/>
    <mergeCell ref="H48:H49"/>
    <mergeCell ref="K48:K49"/>
    <mergeCell ref="K50:K51"/>
    <mergeCell ref="C48:C49"/>
    <mergeCell ref="C50:C51"/>
    <mergeCell ref="B62:B63"/>
    <mergeCell ref="D62:D63"/>
    <mergeCell ref="F62:F63"/>
    <mergeCell ref="G62:G63"/>
    <mergeCell ref="H62:H63"/>
    <mergeCell ref="L62:L63"/>
    <mergeCell ref="B60:B61"/>
    <mergeCell ref="D60:D61"/>
    <mergeCell ref="F60:F61"/>
    <mergeCell ref="G60:G61"/>
    <mergeCell ref="H60:H61"/>
    <mergeCell ref="C60:C61"/>
    <mergeCell ref="C62:C63"/>
    <mergeCell ref="K60:K61"/>
    <mergeCell ref="K62:K63"/>
    <mergeCell ref="E62:E63"/>
    <mergeCell ref="L56:L57"/>
    <mergeCell ref="B58:B59"/>
    <mergeCell ref="D58:D59"/>
    <mergeCell ref="F58:F59"/>
    <mergeCell ref="G58:G59"/>
    <mergeCell ref="H58:H59"/>
    <mergeCell ref="L58:L59"/>
    <mergeCell ref="B56:B57"/>
    <mergeCell ref="D56:D57"/>
    <mergeCell ref="F56:F57"/>
    <mergeCell ref="G56:G57"/>
    <mergeCell ref="H56:H57"/>
    <mergeCell ref="C56:C57"/>
    <mergeCell ref="C58:C59"/>
    <mergeCell ref="K56:K57"/>
    <mergeCell ref="K58:K59"/>
    <mergeCell ref="B66:B67"/>
    <mergeCell ref="D66:D67"/>
    <mergeCell ref="F66:F67"/>
    <mergeCell ref="G66:G67"/>
    <mergeCell ref="H66:H67"/>
    <mergeCell ref="L66:L67"/>
    <mergeCell ref="B64:B65"/>
    <mergeCell ref="D64:D65"/>
    <mergeCell ref="F64:F65"/>
    <mergeCell ref="G64:G65"/>
    <mergeCell ref="H64:H65"/>
    <mergeCell ref="K64:K65"/>
    <mergeCell ref="K66:K67"/>
    <mergeCell ref="C64:C65"/>
    <mergeCell ref="C66:C67"/>
    <mergeCell ref="E66:E67"/>
    <mergeCell ref="I66:I67"/>
    <mergeCell ref="J66:J67"/>
    <mergeCell ref="B74:B75"/>
    <mergeCell ref="D74:D75"/>
    <mergeCell ref="F74:F75"/>
    <mergeCell ref="G74:G75"/>
    <mergeCell ref="H74:H75"/>
    <mergeCell ref="L74:L75"/>
    <mergeCell ref="B72:B73"/>
    <mergeCell ref="D72:D73"/>
    <mergeCell ref="F72:F73"/>
    <mergeCell ref="G72:G73"/>
    <mergeCell ref="H72:H73"/>
    <mergeCell ref="C72:C73"/>
    <mergeCell ref="K72:K73"/>
    <mergeCell ref="K74:K75"/>
    <mergeCell ref="C74:C75"/>
    <mergeCell ref="L68:L69"/>
    <mergeCell ref="B70:B71"/>
    <mergeCell ref="D70:D71"/>
    <mergeCell ref="F70:F71"/>
    <mergeCell ref="G70:G71"/>
    <mergeCell ref="H70:H71"/>
    <mergeCell ref="L70:L71"/>
    <mergeCell ref="B68:B69"/>
    <mergeCell ref="D68:D69"/>
    <mergeCell ref="F68:F69"/>
    <mergeCell ref="G68:G69"/>
    <mergeCell ref="H68:H69"/>
    <mergeCell ref="K68:K69"/>
    <mergeCell ref="K70:K71"/>
    <mergeCell ref="C68:C69"/>
    <mergeCell ref="C70:C71"/>
    <mergeCell ref="L76:L77"/>
    <mergeCell ref="B78:B79"/>
    <mergeCell ref="D78:D79"/>
    <mergeCell ref="F78:F79"/>
    <mergeCell ref="G78:G79"/>
    <mergeCell ref="H78:H79"/>
    <mergeCell ref="L78:L79"/>
    <mergeCell ref="B76:B77"/>
    <mergeCell ref="D76:D77"/>
    <mergeCell ref="F76:F77"/>
    <mergeCell ref="G76:G77"/>
    <mergeCell ref="H76:H77"/>
    <mergeCell ref="K76:K77"/>
    <mergeCell ref="K78:K79"/>
    <mergeCell ref="E76:E77"/>
    <mergeCell ref="I76:I77"/>
    <mergeCell ref="J76:J77"/>
    <mergeCell ref="C76:C77"/>
    <mergeCell ref="C78:C79"/>
    <mergeCell ref="L80:L81"/>
    <mergeCell ref="B82:B83"/>
    <mergeCell ref="D82:D83"/>
    <mergeCell ref="F82:F83"/>
    <mergeCell ref="G82:G83"/>
    <mergeCell ref="H82:H83"/>
    <mergeCell ref="L82:L83"/>
    <mergeCell ref="B80:B81"/>
    <mergeCell ref="D80:D81"/>
    <mergeCell ref="F80:F81"/>
    <mergeCell ref="G80:G81"/>
    <mergeCell ref="H80:H81"/>
    <mergeCell ref="K80:K81"/>
    <mergeCell ref="K82:K83"/>
    <mergeCell ref="E80:E81"/>
    <mergeCell ref="I80:I81"/>
    <mergeCell ref="J80:J81"/>
    <mergeCell ref="C80:C81"/>
    <mergeCell ref="C82:C83"/>
    <mergeCell ref="L88:L89"/>
    <mergeCell ref="B90:B91"/>
    <mergeCell ref="D90:D91"/>
    <mergeCell ref="F90:F91"/>
    <mergeCell ref="G90:G91"/>
    <mergeCell ref="H90:H91"/>
    <mergeCell ref="L90:L91"/>
    <mergeCell ref="B88:B89"/>
    <mergeCell ref="D88:D89"/>
    <mergeCell ref="F88:F89"/>
    <mergeCell ref="G88:G89"/>
    <mergeCell ref="H88:H89"/>
    <mergeCell ref="K88:K89"/>
    <mergeCell ref="K90:K91"/>
    <mergeCell ref="C88:C89"/>
    <mergeCell ref="C90:C91"/>
    <mergeCell ref="L84:L85"/>
    <mergeCell ref="B86:B87"/>
    <mergeCell ref="D86:D87"/>
    <mergeCell ref="F86:F87"/>
    <mergeCell ref="G86:G87"/>
    <mergeCell ref="H86:H87"/>
    <mergeCell ref="L86:L87"/>
    <mergeCell ref="B84:B85"/>
    <mergeCell ref="D84:D85"/>
    <mergeCell ref="F84:F85"/>
    <mergeCell ref="G84:G85"/>
    <mergeCell ref="H84:H85"/>
    <mergeCell ref="K84:K85"/>
    <mergeCell ref="E86:E87"/>
    <mergeCell ref="I86:I87"/>
    <mergeCell ref="J86:J87"/>
    <mergeCell ref="I98:I99"/>
    <mergeCell ref="J98:J99"/>
    <mergeCell ref="C98:C99"/>
    <mergeCell ref="L92:L93"/>
    <mergeCell ref="B94:B95"/>
    <mergeCell ref="D94:D95"/>
    <mergeCell ref="F94:F95"/>
    <mergeCell ref="G94:G95"/>
    <mergeCell ref="H94:H95"/>
    <mergeCell ref="L94:L95"/>
    <mergeCell ref="B92:B93"/>
    <mergeCell ref="D92:D93"/>
    <mergeCell ref="F92:F93"/>
    <mergeCell ref="G92:G93"/>
    <mergeCell ref="H92:H93"/>
    <mergeCell ref="K92:K93"/>
    <mergeCell ref="K94:K95"/>
    <mergeCell ref="C92:C93"/>
    <mergeCell ref="C94:C95"/>
    <mergeCell ref="E92:E93"/>
    <mergeCell ref="I92:I93"/>
    <mergeCell ref="J92:J93"/>
    <mergeCell ref="E94:E95"/>
    <mergeCell ref="I94:I95"/>
    <mergeCell ref="J94:J95"/>
    <mergeCell ref="L100:L101"/>
    <mergeCell ref="B102:B103"/>
    <mergeCell ref="D102:D103"/>
    <mergeCell ref="F102:F103"/>
    <mergeCell ref="G102:G103"/>
    <mergeCell ref="H102:H103"/>
    <mergeCell ref="L102:L103"/>
    <mergeCell ref="B100:B101"/>
    <mergeCell ref="D100:D101"/>
    <mergeCell ref="F100:F101"/>
    <mergeCell ref="G100:G101"/>
    <mergeCell ref="H100:H101"/>
    <mergeCell ref="K100:K101"/>
    <mergeCell ref="K102:K103"/>
    <mergeCell ref="E100:E101"/>
    <mergeCell ref="I100:I101"/>
    <mergeCell ref="L96:L97"/>
    <mergeCell ref="B98:B99"/>
    <mergeCell ref="D98:D99"/>
    <mergeCell ref="F98:F99"/>
    <mergeCell ref="G98:G99"/>
    <mergeCell ref="H98:H99"/>
    <mergeCell ref="L98:L99"/>
    <mergeCell ref="B96:B97"/>
    <mergeCell ref="D96:D97"/>
    <mergeCell ref="F96:F97"/>
    <mergeCell ref="G96:G97"/>
    <mergeCell ref="H96:H97"/>
    <mergeCell ref="K96:K97"/>
    <mergeCell ref="K98:K99"/>
    <mergeCell ref="C96:C97"/>
    <mergeCell ref="E98:E99"/>
    <mergeCell ref="L108:L109"/>
    <mergeCell ref="B110:B111"/>
    <mergeCell ref="D110:D111"/>
    <mergeCell ref="F110:F111"/>
    <mergeCell ref="G110:G111"/>
    <mergeCell ref="H110:H111"/>
    <mergeCell ref="L110:L111"/>
    <mergeCell ref="B108:B109"/>
    <mergeCell ref="D108:D109"/>
    <mergeCell ref="F108:F109"/>
    <mergeCell ref="G108:G109"/>
    <mergeCell ref="H108:H109"/>
    <mergeCell ref="K108:K109"/>
    <mergeCell ref="K110:K111"/>
    <mergeCell ref="C108:C109"/>
    <mergeCell ref="C110:C111"/>
    <mergeCell ref="L104:L105"/>
    <mergeCell ref="B106:B107"/>
    <mergeCell ref="D106:D107"/>
    <mergeCell ref="F106:F107"/>
    <mergeCell ref="G106:G107"/>
    <mergeCell ref="H106:H107"/>
    <mergeCell ref="L106:L107"/>
    <mergeCell ref="B104:B105"/>
    <mergeCell ref="D104:D105"/>
    <mergeCell ref="F104:F105"/>
    <mergeCell ref="G104:G105"/>
    <mergeCell ref="H104:H105"/>
    <mergeCell ref="K104:K105"/>
    <mergeCell ref="K106:K107"/>
    <mergeCell ref="C104:C105"/>
    <mergeCell ref="C106:C107"/>
    <mergeCell ref="B138:B139"/>
    <mergeCell ref="B136:B137"/>
    <mergeCell ref="B134:B135"/>
    <mergeCell ref="B132:B133"/>
    <mergeCell ref="B130:B131"/>
    <mergeCell ref="B128:B129"/>
    <mergeCell ref="B126:B127"/>
    <mergeCell ref="B124:B125"/>
    <mergeCell ref="B122:B123"/>
    <mergeCell ref="B120:B121"/>
    <mergeCell ref="B118:B119"/>
    <mergeCell ref="B116:B117"/>
    <mergeCell ref="L112:L113"/>
    <mergeCell ref="B114:B115"/>
    <mergeCell ref="B112:B113"/>
    <mergeCell ref="D112:D113"/>
    <mergeCell ref="F112:F113"/>
    <mergeCell ref="G112:G113"/>
    <mergeCell ref="H112:H113"/>
    <mergeCell ref="D114:D115"/>
    <mergeCell ref="F114:F115"/>
    <mergeCell ref="G114:G115"/>
    <mergeCell ref="H114:H115"/>
    <mergeCell ref="L114:L115"/>
    <mergeCell ref="D116:D117"/>
    <mergeCell ref="F116:F117"/>
    <mergeCell ref="G116:G117"/>
    <mergeCell ref="H116:H117"/>
    <mergeCell ref="L116:L117"/>
    <mergeCell ref="D118:D119"/>
    <mergeCell ref="F118:F119"/>
    <mergeCell ref="G118:G119"/>
    <mergeCell ref="B172:B173"/>
    <mergeCell ref="B170:B171"/>
    <mergeCell ref="B168:B169"/>
    <mergeCell ref="B166:B167"/>
    <mergeCell ref="B164:B165"/>
    <mergeCell ref="B162:B163"/>
    <mergeCell ref="B160:B161"/>
    <mergeCell ref="B158:B159"/>
    <mergeCell ref="B156:B157"/>
    <mergeCell ref="B154:B155"/>
    <mergeCell ref="B152:B153"/>
    <mergeCell ref="B150:B151"/>
    <mergeCell ref="B148:B149"/>
    <mergeCell ref="B146:B147"/>
    <mergeCell ref="B144:B145"/>
    <mergeCell ref="B142:B143"/>
    <mergeCell ref="B140:B141"/>
    <mergeCell ref="G6:G7"/>
    <mergeCell ref="H6:H7"/>
    <mergeCell ref="K6:K7"/>
    <mergeCell ref="L6:L7"/>
    <mergeCell ref="M6:M7"/>
    <mergeCell ref="C6:C7"/>
    <mergeCell ref="F4:F5"/>
    <mergeCell ref="G4:G5"/>
    <mergeCell ref="H4:H5"/>
    <mergeCell ref="K4:K5"/>
    <mergeCell ref="B2:B3"/>
    <mergeCell ref="C2:C3"/>
    <mergeCell ref="D2:D3"/>
    <mergeCell ref="F2:F3"/>
    <mergeCell ref="G2:G3"/>
    <mergeCell ref="H2:H3"/>
    <mergeCell ref="L8:L9"/>
    <mergeCell ref="M8:M9"/>
    <mergeCell ref="B10:B11"/>
    <mergeCell ref="D10:D11"/>
    <mergeCell ref="F10:F11"/>
    <mergeCell ref="G10:G11"/>
    <mergeCell ref="H10:H11"/>
    <mergeCell ref="K10:K11"/>
    <mergeCell ref="L10:L11"/>
    <mergeCell ref="M10:M11"/>
    <mergeCell ref="B8:B9"/>
    <mergeCell ref="D8:D9"/>
    <mergeCell ref="F8:F9"/>
    <mergeCell ref="G8:G9"/>
    <mergeCell ref="H8:H9"/>
    <mergeCell ref="K8:K9"/>
    <mergeCell ref="C8:C9"/>
    <mergeCell ref="C10:C11"/>
    <mergeCell ref="E8:E9"/>
    <mergeCell ref="I8:I9"/>
    <mergeCell ref="J8:J9"/>
    <mergeCell ref="E10:E11"/>
    <mergeCell ref="I10:I11"/>
    <mergeCell ref="J10:J11"/>
    <mergeCell ref="L12:L13"/>
    <mergeCell ref="M12:M13"/>
    <mergeCell ref="B14:B15"/>
    <mergeCell ref="D14:D15"/>
    <mergeCell ref="F14:F15"/>
    <mergeCell ref="G14:G15"/>
    <mergeCell ref="H14:H15"/>
    <mergeCell ref="K14:K15"/>
    <mergeCell ref="L14:L15"/>
    <mergeCell ref="M14:M15"/>
    <mergeCell ref="B12:B13"/>
    <mergeCell ref="D12:D13"/>
    <mergeCell ref="F12:F13"/>
    <mergeCell ref="G12:G13"/>
    <mergeCell ref="H12:H13"/>
    <mergeCell ref="K12:K13"/>
    <mergeCell ref="C12:C13"/>
    <mergeCell ref="C14:C15"/>
    <mergeCell ref="L20:L21"/>
    <mergeCell ref="M20:M21"/>
    <mergeCell ref="L16:L17"/>
    <mergeCell ref="M16:M17"/>
    <mergeCell ref="B18:B19"/>
    <mergeCell ref="D18:D19"/>
    <mergeCell ref="F18:F19"/>
    <mergeCell ref="G18:G19"/>
    <mergeCell ref="H18:H19"/>
    <mergeCell ref="L18:L19"/>
    <mergeCell ref="M18:M19"/>
    <mergeCell ref="B16:B17"/>
    <mergeCell ref="D16:D17"/>
    <mergeCell ref="F16:F17"/>
    <mergeCell ref="G16:G17"/>
    <mergeCell ref="H16:H17"/>
    <mergeCell ref="K16:K17"/>
    <mergeCell ref="C16:C17"/>
    <mergeCell ref="C18:C19"/>
    <mergeCell ref="C20:C21"/>
    <mergeCell ref="D20:D21"/>
    <mergeCell ref="F20:F21"/>
    <mergeCell ref="G20:G21"/>
    <mergeCell ref="H20:H21"/>
    <mergeCell ref="L22:L23"/>
    <mergeCell ref="M22:M23"/>
    <mergeCell ref="D28:D29"/>
    <mergeCell ref="F28:F29"/>
    <mergeCell ref="G28:G29"/>
    <mergeCell ref="H28:H29"/>
    <mergeCell ref="L28:L29"/>
    <mergeCell ref="M28:M29"/>
    <mergeCell ref="D26:D27"/>
    <mergeCell ref="F26:F27"/>
    <mergeCell ref="G26:G27"/>
    <mergeCell ref="H26:H27"/>
    <mergeCell ref="L26:L27"/>
    <mergeCell ref="M26:M27"/>
    <mergeCell ref="M32:M33"/>
    <mergeCell ref="M34:M35"/>
    <mergeCell ref="M36:M37"/>
    <mergeCell ref="K26:K27"/>
    <mergeCell ref="K28:K29"/>
    <mergeCell ref="D24:D25"/>
    <mergeCell ref="F24:F25"/>
    <mergeCell ref="G24:G25"/>
    <mergeCell ref="H24:H25"/>
    <mergeCell ref="D22:D23"/>
    <mergeCell ref="F22:F23"/>
    <mergeCell ref="G22:G23"/>
    <mergeCell ref="H22:H23"/>
    <mergeCell ref="M38:M39"/>
    <mergeCell ref="M40:M41"/>
    <mergeCell ref="M42:M43"/>
    <mergeCell ref="D30:D31"/>
    <mergeCell ref="F30:F31"/>
    <mergeCell ref="G30:G31"/>
    <mergeCell ref="H30:H31"/>
    <mergeCell ref="L30:L31"/>
    <mergeCell ref="M30:M31"/>
    <mergeCell ref="L40:L41"/>
    <mergeCell ref="L36:L37"/>
    <mergeCell ref="L32:L33"/>
    <mergeCell ref="L24:L25"/>
    <mergeCell ref="M24:M25"/>
    <mergeCell ref="M68:M69"/>
    <mergeCell ref="M70:M71"/>
    <mergeCell ref="M72:M73"/>
    <mergeCell ref="L72:L73"/>
    <mergeCell ref="L64:L65"/>
    <mergeCell ref="L60:L61"/>
    <mergeCell ref="L52:L53"/>
    <mergeCell ref="L44:L45"/>
    <mergeCell ref="L46:L47"/>
    <mergeCell ref="L38:L39"/>
    <mergeCell ref="K46:K47"/>
    <mergeCell ref="M74:M75"/>
    <mergeCell ref="M76:M77"/>
    <mergeCell ref="M78:M79"/>
    <mergeCell ref="M56:M57"/>
    <mergeCell ref="M58:M59"/>
    <mergeCell ref="M60:M61"/>
    <mergeCell ref="M62:M63"/>
    <mergeCell ref="M64:M65"/>
    <mergeCell ref="M66:M67"/>
    <mergeCell ref="M44:M45"/>
    <mergeCell ref="M46:M47"/>
    <mergeCell ref="M48:M49"/>
    <mergeCell ref="M50:M51"/>
    <mergeCell ref="M52:M53"/>
    <mergeCell ref="M54:M55"/>
    <mergeCell ref="M104:M105"/>
    <mergeCell ref="M106:M107"/>
    <mergeCell ref="M108:M109"/>
    <mergeCell ref="M110:M111"/>
    <mergeCell ref="M112:M113"/>
    <mergeCell ref="M92:M93"/>
    <mergeCell ref="M94:M95"/>
    <mergeCell ref="M96:M97"/>
    <mergeCell ref="M98:M99"/>
    <mergeCell ref="M100:M101"/>
    <mergeCell ref="M102:M103"/>
    <mergeCell ref="M80:M81"/>
    <mergeCell ref="M82:M83"/>
    <mergeCell ref="M84:M85"/>
    <mergeCell ref="M86:M87"/>
    <mergeCell ref="M88:M89"/>
    <mergeCell ref="M90:M91"/>
    <mergeCell ref="L128:L129"/>
    <mergeCell ref="D130:D131"/>
    <mergeCell ref="F130:F131"/>
    <mergeCell ref="G130:G131"/>
    <mergeCell ref="H130:H131"/>
    <mergeCell ref="L130:L131"/>
    <mergeCell ref="D124:D125"/>
    <mergeCell ref="F124:F125"/>
    <mergeCell ref="G124:G125"/>
    <mergeCell ref="H124:H125"/>
    <mergeCell ref="L124:L125"/>
    <mergeCell ref="D126:D127"/>
    <mergeCell ref="F126:F127"/>
    <mergeCell ref="G126:G127"/>
    <mergeCell ref="H126:H127"/>
    <mergeCell ref="L126:L127"/>
    <mergeCell ref="D120:D121"/>
    <mergeCell ref="C112:C113"/>
    <mergeCell ref="C114:C115"/>
    <mergeCell ref="C116:C117"/>
    <mergeCell ref="C118:C119"/>
    <mergeCell ref="C120:C121"/>
    <mergeCell ref="C122:C123"/>
    <mergeCell ref="C124:C125"/>
    <mergeCell ref="C126:C127"/>
    <mergeCell ref="C128:C129"/>
    <mergeCell ref="K112:K113"/>
    <mergeCell ref="K114:K115"/>
    <mergeCell ref="K116:K117"/>
    <mergeCell ref="K118:K119"/>
    <mergeCell ref="K120:K121"/>
    <mergeCell ref="K122:K123"/>
    <mergeCell ref="K124:K125"/>
    <mergeCell ref="K126:K127"/>
    <mergeCell ref="K128:K129"/>
    <mergeCell ref="D128:D129"/>
    <mergeCell ref="F128:F129"/>
    <mergeCell ref="C182:C183"/>
    <mergeCell ref="C184:C185"/>
    <mergeCell ref="C186:C187"/>
    <mergeCell ref="M154:M155"/>
    <mergeCell ref="C162:C163"/>
    <mergeCell ref="C164:C165"/>
    <mergeCell ref="C166:C167"/>
    <mergeCell ref="C168:C169"/>
    <mergeCell ref="C170:C171"/>
    <mergeCell ref="C172:C173"/>
    <mergeCell ref="C174:C175"/>
    <mergeCell ref="C176:C177"/>
    <mergeCell ref="F162:F163"/>
    <mergeCell ref="G162:G163"/>
    <mergeCell ref="H162:H163"/>
    <mergeCell ref="K162:K163"/>
    <mergeCell ref="L162:L163"/>
    <mergeCell ref="D156:D157"/>
    <mergeCell ref="F156:F157"/>
    <mergeCell ref="G156:G157"/>
    <mergeCell ref="H156:H157"/>
    <mergeCell ref="K156:K157"/>
    <mergeCell ref="L156:L157"/>
    <mergeCell ref="D158:D159"/>
    <mergeCell ref="F158:F159"/>
    <mergeCell ref="G158:G159"/>
    <mergeCell ref="H158:H159"/>
    <mergeCell ref="F168:F169"/>
    <mergeCell ref="G168:G169"/>
    <mergeCell ref="H168:H169"/>
    <mergeCell ref="D164:D165"/>
    <mergeCell ref="F164:F165"/>
    <mergeCell ref="G174:G175"/>
    <mergeCell ref="H174:H175"/>
    <mergeCell ref="K174:K175"/>
    <mergeCell ref="L174:L175"/>
    <mergeCell ref="G176:G177"/>
    <mergeCell ref="H176:H177"/>
    <mergeCell ref="K176:K177"/>
    <mergeCell ref="L176:L177"/>
    <mergeCell ref="G178:G179"/>
    <mergeCell ref="H178:H179"/>
    <mergeCell ref="K178:K179"/>
    <mergeCell ref="L178:L179"/>
    <mergeCell ref="G128:G129"/>
    <mergeCell ref="H128:H129"/>
    <mergeCell ref="H118:H119"/>
    <mergeCell ref="C178:C179"/>
    <mergeCell ref="C180:C181"/>
    <mergeCell ref="F120:F121"/>
    <mergeCell ref="G120:G121"/>
    <mergeCell ref="H120:H121"/>
    <mergeCell ref="L120:L121"/>
    <mergeCell ref="D122:D123"/>
    <mergeCell ref="F122:F123"/>
    <mergeCell ref="G122:G123"/>
    <mergeCell ref="H122:H123"/>
    <mergeCell ref="L122:L123"/>
    <mergeCell ref="C130:C131"/>
    <mergeCell ref="C132:C133"/>
    <mergeCell ref="K130:K131"/>
    <mergeCell ref="L118:L119"/>
    <mergeCell ref="L132:L133"/>
    <mergeCell ref="D134:D135"/>
    <mergeCell ref="G186:G187"/>
    <mergeCell ref="H186:H187"/>
    <mergeCell ref="K186:K187"/>
    <mergeCell ref="L186:L187"/>
    <mergeCell ref="G188:G189"/>
    <mergeCell ref="H188:H189"/>
    <mergeCell ref="K188:K189"/>
    <mergeCell ref="L188:L189"/>
    <mergeCell ref="G190:G191"/>
    <mergeCell ref="H190:H191"/>
    <mergeCell ref="K190:K191"/>
    <mergeCell ref="L190:L191"/>
    <mergeCell ref="G180:G181"/>
    <mergeCell ref="H180:H181"/>
    <mergeCell ref="K180:K181"/>
    <mergeCell ref="L180:L181"/>
    <mergeCell ref="G182:G183"/>
    <mergeCell ref="H182:H183"/>
    <mergeCell ref="K182:K183"/>
    <mergeCell ref="L182:L183"/>
    <mergeCell ref="G184:G185"/>
    <mergeCell ref="H184:H185"/>
    <mergeCell ref="K184:K185"/>
    <mergeCell ref="L184:L185"/>
    <mergeCell ref="G198:G199"/>
    <mergeCell ref="H198:H199"/>
    <mergeCell ref="K198:K199"/>
    <mergeCell ref="L198:L199"/>
    <mergeCell ref="G200:G201"/>
    <mergeCell ref="H200:H201"/>
    <mergeCell ref="K200:K201"/>
    <mergeCell ref="L200:L201"/>
    <mergeCell ref="G202:G203"/>
    <mergeCell ref="H202:H203"/>
    <mergeCell ref="K202:K203"/>
    <mergeCell ref="L202:L203"/>
    <mergeCell ref="G192:G193"/>
    <mergeCell ref="H192:H193"/>
    <mergeCell ref="K192:K193"/>
    <mergeCell ref="L192:L193"/>
    <mergeCell ref="G194:G195"/>
    <mergeCell ref="H194:H195"/>
    <mergeCell ref="K194:K195"/>
    <mergeCell ref="L194:L195"/>
    <mergeCell ref="G196:G197"/>
    <mergeCell ref="H196:H197"/>
    <mergeCell ref="K196:K197"/>
    <mergeCell ref="L196:L197"/>
    <mergeCell ref="G210:G211"/>
    <mergeCell ref="H210:H211"/>
    <mergeCell ref="K210:K211"/>
    <mergeCell ref="L210:L211"/>
    <mergeCell ref="G212:G213"/>
    <mergeCell ref="H212:H213"/>
    <mergeCell ref="K212:K213"/>
    <mergeCell ref="L212:L213"/>
    <mergeCell ref="G214:G215"/>
    <mergeCell ref="H214:H215"/>
    <mergeCell ref="K214:K215"/>
    <mergeCell ref="L214:L215"/>
    <mergeCell ref="G204:G205"/>
    <mergeCell ref="H204:H205"/>
    <mergeCell ref="K204:K205"/>
    <mergeCell ref="L204:L205"/>
    <mergeCell ref="G206:G207"/>
    <mergeCell ref="H206:H207"/>
    <mergeCell ref="K206:K207"/>
    <mergeCell ref="L206:L207"/>
    <mergeCell ref="G208:G209"/>
    <mergeCell ref="H208:H209"/>
    <mergeCell ref="K208:K209"/>
    <mergeCell ref="L208:L209"/>
    <mergeCell ref="G222:G223"/>
    <mergeCell ref="H222:H223"/>
    <mergeCell ref="K222:K223"/>
    <mergeCell ref="L222:L223"/>
    <mergeCell ref="G224:G225"/>
    <mergeCell ref="H224:H225"/>
    <mergeCell ref="K224:K225"/>
    <mergeCell ref="L224:L225"/>
    <mergeCell ref="G226:G227"/>
    <mergeCell ref="H226:H227"/>
    <mergeCell ref="K226:K227"/>
    <mergeCell ref="L226:L227"/>
    <mergeCell ref="G216:G217"/>
    <mergeCell ref="H216:H217"/>
    <mergeCell ref="K216:K217"/>
    <mergeCell ref="L216:L217"/>
    <mergeCell ref="G218:G219"/>
    <mergeCell ref="H218:H219"/>
    <mergeCell ref="K218:K219"/>
    <mergeCell ref="L218:L219"/>
    <mergeCell ref="G220:G221"/>
    <mergeCell ref="H220:H221"/>
    <mergeCell ref="K220:K221"/>
    <mergeCell ref="L220:L221"/>
    <mergeCell ref="D184:D185"/>
    <mergeCell ref="F184:F185"/>
    <mergeCell ref="D186:D187"/>
    <mergeCell ref="F186:F187"/>
    <mergeCell ref="D188:D189"/>
    <mergeCell ref="F188:F189"/>
    <mergeCell ref="D190:D191"/>
    <mergeCell ref="F190:F191"/>
    <mergeCell ref="D192:D193"/>
    <mergeCell ref="F192:F193"/>
    <mergeCell ref="D174:D175"/>
    <mergeCell ref="F174:F175"/>
    <mergeCell ref="D176:D177"/>
    <mergeCell ref="F176:F177"/>
    <mergeCell ref="D178:D179"/>
    <mergeCell ref="F178:F179"/>
    <mergeCell ref="D180:D181"/>
    <mergeCell ref="F180:F181"/>
    <mergeCell ref="D182:D183"/>
    <mergeCell ref="F182:F183"/>
    <mergeCell ref="D204:D205"/>
    <mergeCell ref="F204:F205"/>
    <mergeCell ref="D206:D207"/>
    <mergeCell ref="F206:F207"/>
    <mergeCell ref="D208:D209"/>
    <mergeCell ref="F208:F209"/>
    <mergeCell ref="D210:D211"/>
    <mergeCell ref="F210:F211"/>
    <mergeCell ref="D212:D213"/>
    <mergeCell ref="F212:F213"/>
    <mergeCell ref="E206:E207"/>
    <mergeCell ref="E208:E209"/>
    <mergeCell ref="E218:E219"/>
    <mergeCell ref="D194:D195"/>
    <mergeCell ref="F194:F195"/>
    <mergeCell ref="D196:D197"/>
    <mergeCell ref="F196:F197"/>
    <mergeCell ref="D198:D199"/>
    <mergeCell ref="F198:F199"/>
    <mergeCell ref="D200:D201"/>
    <mergeCell ref="F200:F201"/>
    <mergeCell ref="D202:D203"/>
    <mergeCell ref="F202:F203"/>
    <mergeCell ref="D224:D225"/>
    <mergeCell ref="F224:F225"/>
    <mergeCell ref="D226:D227"/>
    <mergeCell ref="F226:F227"/>
    <mergeCell ref="D228:D229"/>
    <mergeCell ref="F228:F229"/>
    <mergeCell ref="D230:D231"/>
    <mergeCell ref="F230:F231"/>
    <mergeCell ref="D232:D233"/>
    <mergeCell ref="F232:F233"/>
    <mergeCell ref="G232:G233"/>
    <mergeCell ref="H232:H233"/>
    <mergeCell ref="K232:K233"/>
    <mergeCell ref="L232:L233"/>
    <mergeCell ref="D214:D215"/>
    <mergeCell ref="F214:F215"/>
    <mergeCell ref="D216:D217"/>
    <mergeCell ref="F216:F217"/>
    <mergeCell ref="D218:D219"/>
    <mergeCell ref="F218:F219"/>
    <mergeCell ref="D220:D221"/>
    <mergeCell ref="F220:F221"/>
    <mergeCell ref="D222:D223"/>
    <mergeCell ref="F222:F223"/>
    <mergeCell ref="G228:G229"/>
    <mergeCell ref="H228:H229"/>
    <mergeCell ref="K228:K229"/>
    <mergeCell ref="L228:L229"/>
    <mergeCell ref="G230:G231"/>
    <mergeCell ref="H230:H231"/>
    <mergeCell ref="K230:K231"/>
    <mergeCell ref="L230:L231"/>
    <mergeCell ref="D238:D239"/>
    <mergeCell ref="F238:F239"/>
    <mergeCell ref="G238:G239"/>
    <mergeCell ref="H238:H239"/>
    <mergeCell ref="K238:K239"/>
    <mergeCell ref="L238:L239"/>
    <mergeCell ref="D240:D241"/>
    <mergeCell ref="F240:F241"/>
    <mergeCell ref="G240:G241"/>
    <mergeCell ref="H240:H241"/>
    <mergeCell ref="K240:K241"/>
    <mergeCell ref="L240:L241"/>
    <mergeCell ref="D234:D235"/>
    <mergeCell ref="F234:F235"/>
    <mergeCell ref="G234:G235"/>
    <mergeCell ref="H234:H235"/>
    <mergeCell ref="K234:K235"/>
    <mergeCell ref="L234:L235"/>
    <mergeCell ref="D236:D237"/>
    <mergeCell ref="F236:F237"/>
    <mergeCell ref="G236:G237"/>
    <mergeCell ref="H236:H237"/>
    <mergeCell ref="K236:K237"/>
    <mergeCell ref="L236:L237"/>
    <mergeCell ref="D246:D247"/>
    <mergeCell ref="F246:F247"/>
    <mergeCell ref="G246:G247"/>
    <mergeCell ref="H246:H247"/>
    <mergeCell ref="K246:K247"/>
    <mergeCell ref="L246:L247"/>
    <mergeCell ref="D248:D249"/>
    <mergeCell ref="F248:F249"/>
    <mergeCell ref="G248:G249"/>
    <mergeCell ref="H248:H249"/>
    <mergeCell ref="K248:K249"/>
    <mergeCell ref="L248:L249"/>
    <mergeCell ref="D242:D243"/>
    <mergeCell ref="F242:F243"/>
    <mergeCell ref="G242:G243"/>
    <mergeCell ref="H242:H243"/>
    <mergeCell ref="K242:K243"/>
    <mergeCell ref="L242:L243"/>
    <mergeCell ref="D244:D245"/>
    <mergeCell ref="F244:F245"/>
    <mergeCell ref="G244:G245"/>
    <mergeCell ref="H244:H245"/>
    <mergeCell ref="K244:K245"/>
    <mergeCell ref="L244:L245"/>
    <mergeCell ref="F254:F255"/>
    <mergeCell ref="G254:G255"/>
    <mergeCell ref="H254:H255"/>
    <mergeCell ref="K254:K255"/>
    <mergeCell ref="L254:L255"/>
    <mergeCell ref="D256:D257"/>
    <mergeCell ref="F256:F257"/>
    <mergeCell ref="G256:G257"/>
    <mergeCell ref="H256:H257"/>
    <mergeCell ref="K256:K257"/>
    <mergeCell ref="L256:L257"/>
    <mergeCell ref="D250:D251"/>
    <mergeCell ref="F250:F251"/>
    <mergeCell ref="G250:G251"/>
    <mergeCell ref="H250:H251"/>
    <mergeCell ref="K250:K251"/>
    <mergeCell ref="L250:L251"/>
    <mergeCell ref="D252:D253"/>
    <mergeCell ref="F252:F253"/>
    <mergeCell ref="G252:G253"/>
    <mergeCell ref="H252:H253"/>
    <mergeCell ref="K252:K253"/>
    <mergeCell ref="L252:L253"/>
    <mergeCell ref="D266:D267"/>
    <mergeCell ref="F266:F267"/>
    <mergeCell ref="G266:G267"/>
    <mergeCell ref="H266:H267"/>
    <mergeCell ref="K266:K267"/>
    <mergeCell ref="L266:L267"/>
    <mergeCell ref="D268:D269"/>
    <mergeCell ref="F268:F269"/>
    <mergeCell ref="G268:G269"/>
    <mergeCell ref="H268:H269"/>
    <mergeCell ref="K268:K269"/>
    <mergeCell ref="L268:L269"/>
    <mergeCell ref="D262:D263"/>
    <mergeCell ref="F262:F263"/>
    <mergeCell ref="G262:G263"/>
    <mergeCell ref="H262:H263"/>
    <mergeCell ref="K262:K263"/>
    <mergeCell ref="L262:L263"/>
    <mergeCell ref="D264:D265"/>
    <mergeCell ref="F264:F265"/>
    <mergeCell ref="G264:G265"/>
    <mergeCell ref="H264:H265"/>
    <mergeCell ref="K264:K265"/>
    <mergeCell ref="L264:L265"/>
    <mergeCell ref="K274:K275"/>
    <mergeCell ref="L274:L275"/>
    <mergeCell ref="D276:D277"/>
    <mergeCell ref="F276:F277"/>
    <mergeCell ref="G276:G277"/>
    <mergeCell ref="H276:H277"/>
    <mergeCell ref="K276:K277"/>
    <mergeCell ref="L276:L277"/>
    <mergeCell ref="D270:D271"/>
    <mergeCell ref="F270:F271"/>
    <mergeCell ref="G270:G271"/>
    <mergeCell ref="H270:H271"/>
    <mergeCell ref="K270:K271"/>
    <mergeCell ref="L270:L271"/>
    <mergeCell ref="D272:D273"/>
    <mergeCell ref="F272:F273"/>
    <mergeCell ref="G272:G273"/>
    <mergeCell ref="H272:H273"/>
    <mergeCell ref="K272:K273"/>
    <mergeCell ref="L272:L273"/>
    <mergeCell ref="E272:E273"/>
    <mergeCell ref="E276:E277"/>
    <mergeCell ref="B174:B175"/>
    <mergeCell ref="B176:B177"/>
    <mergeCell ref="B178:B179"/>
    <mergeCell ref="B180:B181"/>
    <mergeCell ref="B182:B183"/>
    <mergeCell ref="B184:B185"/>
    <mergeCell ref="B186:B187"/>
    <mergeCell ref="B188:B189"/>
    <mergeCell ref="B190:B191"/>
    <mergeCell ref="D282:D283"/>
    <mergeCell ref="F282:F283"/>
    <mergeCell ref="G282:G283"/>
    <mergeCell ref="H282:H283"/>
    <mergeCell ref="K282:K283"/>
    <mergeCell ref="L282:L283"/>
    <mergeCell ref="D284:D285"/>
    <mergeCell ref="F284:F285"/>
    <mergeCell ref="G284:G285"/>
    <mergeCell ref="H284:H285"/>
    <mergeCell ref="K284:K285"/>
    <mergeCell ref="L284:L285"/>
    <mergeCell ref="D278:D279"/>
    <mergeCell ref="F278:F279"/>
    <mergeCell ref="G278:G279"/>
    <mergeCell ref="H278:H279"/>
    <mergeCell ref="K278:K279"/>
    <mergeCell ref="L278:L279"/>
    <mergeCell ref="D280:D281"/>
    <mergeCell ref="F280:F281"/>
    <mergeCell ref="G280:G281"/>
    <mergeCell ref="H280:H281"/>
    <mergeCell ref="K280:K281"/>
    <mergeCell ref="B210:B211"/>
    <mergeCell ref="B212:B213"/>
    <mergeCell ref="B214:B215"/>
    <mergeCell ref="B216:B217"/>
    <mergeCell ref="B218:B219"/>
    <mergeCell ref="B220:B221"/>
    <mergeCell ref="B222:B223"/>
    <mergeCell ref="B224:B225"/>
    <mergeCell ref="B226:B227"/>
    <mergeCell ref="B192:B193"/>
    <mergeCell ref="B194:B195"/>
    <mergeCell ref="B196:B197"/>
    <mergeCell ref="B198:B199"/>
    <mergeCell ref="B200:B201"/>
    <mergeCell ref="B202:B203"/>
    <mergeCell ref="B204:B205"/>
    <mergeCell ref="B206:B207"/>
    <mergeCell ref="B208:B209"/>
    <mergeCell ref="B268:B269"/>
    <mergeCell ref="C226:C227"/>
    <mergeCell ref="C228:C229"/>
    <mergeCell ref="B238:B239"/>
    <mergeCell ref="B240:B241"/>
    <mergeCell ref="B242:B243"/>
    <mergeCell ref="B244:B245"/>
    <mergeCell ref="B246:B247"/>
    <mergeCell ref="B248:B249"/>
    <mergeCell ref="B250:B251"/>
    <mergeCell ref="B228:B229"/>
    <mergeCell ref="B230:B231"/>
    <mergeCell ref="B232:B233"/>
    <mergeCell ref="B234:B235"/>
    <mergeCell ref="B236:B237"/>
    <mergeCell ref="C188:C189"/>
    <mergeCell ref="C190:C191"/>
    <mergeCell ref="C192:C193"/>
    <mergeCell ref="C194:C195"/>
    <mergeCell ref="C196:C197"/>
    <mergeCell ref="C198:C199"/>
    <mergeCell ref="C200:C201"/>
    <mergeCell ref="C202:C203"/>
    <mergeCell ref="C204:C205"/>
    <mergeCell ref="C206:C207"/>
    <mergeCell ref="C208:C209"/>
    <mergeCell ref="C210:C211"/>
    <mergeCell ref="C212:C213"/>
    <mergeCell ref="C214:C215"/>
    <mergeCell ref="C216:C217"/>
    <mergeCell ref="C218:C219"/>
    <mergeCell ref="C220:C221"/>
    <mergeCell ref="B270:B271"/>
    <mergeCell ref="B272:B273"/>
    <mergeCell ref="B274:B275"/>
    <mergeCell ref="B276:B277"/>
    <mergeCell ref="B278:B279"/>
    <mergeCell ref="B280:B281"/>
    <mergeCell ref="B282:B283"/>
    <mergeCell ref="C230:C231"/>
    <mergeCell ref="C232:C233"/>
    <mergeCell ref="C234:C235"/>
    <mergeCell ref="C236:C237"/>
    <mergeCell ref="C238:C239"/>
    <mergeCell ref="C240:C241"/>
    <mergeCell ref="C242:C243"/>
    <mergeCell ref="C244:C245"/>
    <mergeCell ref="C246:C247"/>
    <mergeCell ref="C248:C249"/>
    <mergeCell ref="C250:C251"/>
    <mergeCell ref="C252:C253"/>
    <mergeCell ref="C254:C255"/>
    <mergeCell ref="C256:C257"/>
    <mergeCell ref="C258:C259"/>
    <mergeCell ref="C260:C261"/>
    <mergeCell ref="C262:C263"/>
    <mergeCell ref="B252:B253"/>
    <mergeCell ref="B254:B255"/>
    <mergeCell ref="B256:B257"/>
    <mergeCell ref="B258:B259"/>
    <mergeCell ref="B260:B261"/>
    <mergeCell ref="B262:B263"/>
    <mergeCell ref="B264:B265"/>
    <mergeCell ref="B266:B267"/>
    <mergeCell ref="M166:M167"/>
    <mergeCell ref="M168:M169"/>
    <mergeCell ref="M170:M171"/>
    <mergeCell ref="M172:M173"/>
    <mergeCell ref="M174:M175"/>
    <mergeCell ref="E176:E177"/>
    <mergeCell ref="I176:I177"/>
    <mergeCell ref="J176:J177"/>
    <mergeCell ref="E178:E179"/>
    <mergeCell ref="I178:I179"/>
    <mergeCell ref="J178:J179"/>
    <mergeCell ref="E186:E187"/>
    <mergeCell ref="E188:E189"/>
    <mergeCell ref="E190:E191"/>
    <mergeCell ref="E192:E193"/>
    <mergeCell ref="E202:E203"/>
    <mergeCell ref="C264:C265"/>
    <mergeCell ref="C222:C223"/>
    <mergeCell ref="C224:C225"/>
    <mergeCell ref="D258:D259"/>
    <mergeCell ref="F258:F259"/>
    <mergeCell ref="G258:G259"/>
    <mergeCell ref="H258:H259"/>
    <mergeCell ref="K258:K259"/>
    <mergeCell ref="L258:L259"/>
    <mergeCell ref="D260:D261"/>
    <mergeCell ref="F260:F261"/>
    <mergeCell ref="G260:G261"/>
    <mergeCell ref="H260:H261"/>
    <mergeCell ref="K260:K261"/>
    <mergeCell ref="L260:L261"/>
    <mergeCell ref="D254:D255"/>
    <mergeCell ref="C304:C305"/>
    <mergeCell ref="C306:C307"/>
    <mergeCell ref="C308:C309"/>
    <mergeCell ref="C310:C311"/>
    <mergeCell ref="E306:E307"/>
    <mergeCell ref="C312:C313"/>
    <mergeCell ref="C314:C315"/>
    <mergeCell ref="C316:C317"/>
    <mergeCell ref="M250:M251"/>
    <mergeCell ref="E262:E263"/>
    <mergeCell ref="E264:E265"/>
    <mergeCell ref="E270:E271"/>
    <mergeCell ref="M224:M225"/>
    <mergeCell ref="M226:M227"/>
    <mergeCell ref="E228:E229"/>
    <mergeCell ref="E230:E231"/>
    <mergeCell ref="E244:E245"/>
    <mergeCell ref="C282:C283"/>
    <mergeCell ref="C284:C285"/>
    <mergeCell ref="C266:C267"/>
    <mergeCell ref="C268:C269"/>
    <mergeCell ref="C270:C271"/>
    <mergeCell ref="C272:C273"/>
    <mergeCell ref="C274:C275"/>
    <mergeCell ref="C276:C277"/>
    <mergeCell ref="C278:C279"/>
    <mergeCell ref="C280:C281"/>
    <mergeCell ref="L280:L281"/>
    <mergeCell ref="D274:D275"/>
    <mergeCell ref="F274:F275"/>
    <mergeCell ref="G274:G275"/>
    <mergeCell ref="H274:H275"/>
    <mergeCell ref="C318:C319"/>
    <mergeCell ref="C320:C321"/>
    <mergeCell ref="C322:C323"/>
    <mergeCell ref="C324:C325"/>
    <mergeCell ref="C332:C333"/>
    <mergeCell ref="C330:C331"/>
    <mergeCell ref="E324:E325"/>
    <mergeCell ref="F324:F325"/>
    <mergeCell ref="G324:G325"/>
    <mergeCell ref="H324:H325"/>
    <mergeCell ref="K324:K325"/>
    <mergeCell ref="L324:L325"/>
    <mergeCell ref="L322:L323"/>
    <mergeCell ref="K322:K323"/>
    <mergeCell ref="H322:H323"/>
    <mergeCell ref="G322:G323"/>
    <mergeCell ref="F322:F323"/>
    <mergeCell ref="E330:E331"/>
    <mergeCell ref="E320:E321"/>
    <mergeCell ref="G328:G329"/>
    <mergeCell ref="H328:H329"/>
    <mergeCell ref="K328:K329"/>
    <mergeCell ref="L328:L329"/>
    <mergeCell ref="D326:D327"/>
    <mergeCell ref="F326:F327"/>
    <mergeCell ref="G326:G327"/>
    <mergeCell ref="H326:H327"/>
    <mergeCell ref="K326:K327"/>
    <mergeCell ref="L326:L327"/>
    <mergeCell ref="D324:D325"/>
    <mergeCell ref="G318:G319"/>
    <mergeCell ref="H318:H319"/>
    <mergeCell ref="M362:M363"/>
    <mergeCell ref="D368:D369"/>
    <mergeCell ref="F368:F369"/>
    <mergeCell ref="G368:G369"/>
    <mergeCell ref="H368:H369"/>
    <mergeCell ref="K368:K369"/>
    <mergeCell ref="L368:L369"/>
    <mergeCell ref="B368:B369"/>
    <mergeCell ref="C368:C369"/>
    <mergeCell ref="D330:D331"/>
    <mergeCell ref="D332:D333"/>
    <mergeCell ref="F330:F331"/>
    <mergeCell ref="G330:G331"/>
    <mergeCell ref="H330:H331"/>
    <mergeCell ref="K330:K331"/>
    <mergeCell ref="L330:L331"/>
    <mergeCell ref="F332:F333"/>
    <mergeCell ref="G332:G333"/>
    <mergeCell ref="H332:H333"/>
    <mergeCell ref="K332:K333"/>
    <mergeCell ref="L332:L333"/>
    <mergeCell ref="K340:K341"/>
    <mergeCell ref="L340:L341"/>
    <mergeCell ref="D334:D335"/>
    <mergeCell ref="D348:D349"/>
    <mergeCell ref="F348:F349"/>
    <mergeCell ref="G348:G349"/>
    <mergeCell ref="H348:H349"/>
    <mergeCell ref="K348:K349"/>
    <mergeCell ref="L348:L349"/>
    <mergeCell ref="D350:D351"/>
    <mergeCell ref="F350:F35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7C5E-E6AD-4B56-AEA5-352EAD1BC9A0}">
  <dimension ref="A1:R893"/>
  <sheetViews>
    <sheetView topLeftCell="C1" zoomScale="130" zoomScaleNormal="130" workbookViewId="0">
      <pane ySplit="1" topLeftCell="A241" activePane="bottomLeft" state="frozen"/>
      <selection activeCell="B1" sqref="B1"/>
      <selection pane="bottomLeft" activeCell="C260" sqref="C260:C261"/>
    </sheetView>
  </sheetViews>
  <sheetFormatPr defaultRowHeight="14.4" x14ac:dyDescent="0.3"/>
  <cols>
    <col min="1" max="1" width="10.5546875" customWidth="1"/>
    <col min="2" max="2" width="4" customWidth="1"/>
    <col min="3" max="3" width="6.109375" bestFit="1" customWidth="1"/>
    <col min="5" max="5" width="21.77734375" style="5" customWidth="1"/>
    <col min="6" max="6" width="11.5546875" style="7" customWidth="1"/>
    <col min="7" max="7" width="8.88671875" style="5"/>
    <col min="8" max="8" width="8.6640625" style="5" customWidth="1"/>
    <col min="9" max="9" width="8.88671875" style="5" hidden="1" customWidth="1"/>
    <col min="10" max="10" width="0.109375" style="5" hidden="1" customWidth="1"/>
    <col min="11" max="11" width="16" style="5" customWidth="1"/>
    <col min="12" max="12" width="12.5546875" style="7" customWidth="1"/>
    <col min="13" max="13" width="11.33203125" style="4" customWidth="1"/>
    <col min="14" max="14" width="2.88671875" customWidth="1"/>
    <col min="15" max="15" width="7.77734375" customWidth="1"/>
    <col min="16" max="16" width="12.77734375" bestFit="1" customWidth="1"/>
    <col min="17" max="17" width="9.88671875" bestFit="1" customWidth="1"/>
    <col min="18" max="18" width="10.77734375" bestFit="1" customWidth="1"/>
  </cols>
  <sheetData>
    <row r="1" spans="1:18" ht="15.6" x14ac:dyDescent="0.3">
      <c r="D1" s="1" t="s">
        <v>27</v>
      </c>
      <c r="E1" s="3" t="s">
        <v>4</v>
      </c>
      <c r="F1" s="6" t="s">
        <v>3</v>
      </c>
      <c r="G1" s="3" t="s">
        <v>23</v>
      </c>
      <c r="H1" s="3" t="s">
        <v>22</v>
      </c>
      <c r="I1" s="3" t="s">
        <v>0</v>
      </c>
      <c r="J1" s="3" t="s">
        <v>1</v>
      </c>
      <c r="K1" s="3" t="s">
        <v>2</v>
      </c>
      <c r="L1" s="23" t="s">
        <v>21</v>
      </c>
      <c r="M1" s="14" t="s">
        <v>21</v>
      </c>
      <c r="N1" s="38"/>
      <c r="O1" s="12"/>
      <c r="P1" s="12"/>
      <c r="R1" s="12"/>
    </row>
    <row r="2" spans="1:18" x14ac:dyDescent="0.3">
      <c r="B2" s="47">
        <v>1</v>
      </c>
      <c r="C2" s="48">
        <v>0.3</v>
      </c>
      <c r="D2" s="49">
        <v>1</v>
      </c>
      <c r="E2" s="2" t="s">
        <v>584</v>
      </c>
      <c r="F2" s="51">
        <v>60</v>
      </c>
      <c r="G2" s="43">
        <v>1.6</v>
      </c>
      <c r="H2" s="53">
        <v>45566</v>
      </c>
      <c r="I2" s="2"/>
      <c r="J2" s="2"/>
      <c r="K2" s="43" t="s">
        <v>550</v>
      </c>
      <c r="L2" s="109">
        <f>F2*(G2-1)</f>
        <v>36.000000000000007</v>
      </c>
      <c r="M2" s="117"/>
    </row>
    <row r="3" spans="1:18" x14ac:dyDescent="0.3">
      <c r="B3" s="47"/>
      <c r="C3" s="48"/>
      <c r="D3" s="50"/>
      <c r="E3" s="39" t="s">
        <v>317</v>
      </c>
      <c r="F3" s="52"/>
      <c r="G3" s="44"/>
      <c r="H3" s="54"/>
      <c r="I3" s="2"/>
      <c r="J3" s="2"/>
      <c r="K3" s="44"/>
      <c r="L3" s="110"/>
      <c r="M3" s="117"/>
    </row>
    <row r="4" spans="1:18" x14ac:dyDescent="0.3">
      <c r="B4" s="47">
        <v>1</v>
      </c>
      <c r="C4" s="48">
        <v>-0.5</v>
      </c>
      <c r="D4" s="49">
        <v>2</v>
      </c>
      <c r="E4" s="64" t="s">
        <v>260</v>
      </c>
      <c r="F4" s="62">
        <v>60</v>
      </c>
      <c r="G4" s="67">
        <v>1.77</v>
      </c>
      <c r="H4" s="65">
        <v>45567</v>
      </c>
      <c r="I4" s="8"/>
      <c r="J4" s="8"/>
      <c r="K4" s="98" t="s">
        <v>463</v>
      </c>
      <c r="L4" s="105">
        <v>-60</v>
      </c>
      <c r="M4" s="117"/>
    </row>
    <row r="5" spans="1:18" x14ac:dyDescent="0.3">
      <c r="B5" s="47"/>
      <c r="C5" s="48"/>
      <c r="D5" s="50"/>
      <c r="E5" s="59"/>
      <c r="F5" s="63"/>
      <c r="G5" s="68"/>
      <c r="H5" s="66"/>
      <c r="I5" s="8"/>
      <c r="J5" s="8"/>
      <c r="K5" s="111"/>
      <c r="L5" s="112"/>
      <c r="M5" s="117"/>
    </row>
    <row r="6" spans="1:18" x14ac:dyDescent="0.3">
      <c r="B6" s="47">
        <v>1</v>
      </c>
      <c r="C6" s="48">
        <v>-0.25</v>
      </c>
      <c r="D6" s="49">
        <v>3</v>
      </c>
      <c r="E6" s="64" t="s">
        <v>260</v>
      </c>
      <c r="F6" s="62">
        <v>30</v>
      </c>
      <c r="G6" s="67">
        <v>10</v>
      </c>
      <c r="H6" s="65">
        <v>45567</v>
      </c>
      <c r="I6" s="8"/>
      <c r="J6" s="8"/>
      <c r="K6" s="98" t="s">
        <v>463</v>
      </c>
      <c r="L6" s="105">
        <v>-30</v>
      </c>
      <c r="M6" s="117"/>
    </row>
    <row r="7" spans="1:18" ht="15.6" x14ac:dyDescent="0.3">
      <c r="A7" s="24"/>
      <c r="B7" s="47"/>
      <c r="C7" s="48"/>
      <c r="D7" s="50"/>
      <c r="E7" s="59"/>
      <c r="F7" s="63"/>
      <c r="G7" s="68"/>
      <c r="H7" s="66"/>
      <c r="I7" s="8"/>
      <c r="J7" s="8"/>
      <c r="K7" s="111"/>
      <c r="L7" s="112"/>
      <c r="M7" s="117"/>
    </row>
    <row r="8" spans="1:18" ht="15.6" x14ac:dyDescent="0.3">
      <c r="A8" s="25"/>
      <c r="B8" s="47">
        <v>1</v>
      </c>
      <c r="C8" s="48">
        <v>-0.125</v>
      </c>
      <c r="D8" s="49">
        <v>4</v>
      </c>
      <c r="E8" s="64" t="s">
        <v>260</v>
      </c>
      <c r="F8" s="62">
        <v>15</v>
      </c>
      <c r="G8" s="67">
        <v>14</v>
      </c>
      <c r="H8" s="65">
        <v>45567</v>
      </c>
      <c r="I8" s="8"/>
      <c r="J8" s="8"/>
      <c r="K8" s="98" t="s">
        <v>463</v>
      </c>
      <c r="L8" s="105">
        <v>-15</v>
      </c>
      <c r="M8" s="117"/>
    </row>
    <row r="9" spans="1:18" x14ac:dyDescent="0.3">
      <c r="B9" s="47"/>
      <c r="C9" s="48"/>
      <c r="D9" s="50"/>
      <c r="E9" s="59"/>
      <c r="F9" s="63"/>
      <c r="G9" s="68"/>
      <c r="H9" s="66"/>
      <c r="I9" s="8"/>
      <c r="J9" s="8"/>
      <c r="K9" s="111"/>
      <c r="L9" s="112"/>
      <c r="M9" s="117"/>
    </row>
    <row r="10" spans="1:18" x14ac:dyDescent="0.3">
      <c r="B10" s="47">
        <v>1</v>
      </c>
      <c r="C10" s="48">
        <v>-0.125</v>
      </c>
      <c r="D10" s="49">
        <v>5</v>
      </c>
      <c r="E10" s="64" t="s">
        <v>260</v>
      </c>
      <c r="F10" s="62">
        <v>15</v>
      </c>
      <c r="G10" s="67">
        <v>13</v>
      </c>
      <c r="H10" s="65">
        <v>45567</v>
      </c>
      <c r="I10" s="8"/>
      <c r="J10" s="8"/>
      <c r="K10" s="98" t="s">
        <v>463</v>
      </c>
      <c r="L10" s="105">
        <v>-15</v>
      </c>
      <c r="M10" s="117"/>
    </row>
    <row r="11" spans="1:18" x14ac:dyDescent="0.3">
      <c r="B11" s="47"/>
      <c r="C11" s="48"/>
      <c r="D11" s="50"/>
      <c r="E11" s="59"/>
      <c r="F11" s="63"/>
      <c r="G11" s="68"/>
      <c r="H11" s="66"/>
      <c r="I11" s="8"/>
      <c r="J11" s="8"/>
      <c r="K11" s="111"/>
      <c r="L11" s="112"/>
      <c r="M11" s="117"/>
    </row>
    <row r="12" spans="1:18" x14ac:dyDescent="0.3">
      <c r="B12" s="47">
        <v>1</v>
      </c>
      <c r="C12" s="48">
        <v>0.6</v>
      </c>
      <c r="D12" s="49">
        <v>6</v>
      </c>
      <c r="E12" s="2" t="s">
        <v>491</v>
      </c>
      <c r="F12" s="51">
        <v>120</v>
      </c>
      <c r="G12" s="43">
        <v>1.6</v>
      </c>
      <c r="H12" s="53">
        <v>45567</v>
      </c>
      <c r="I12" s="2"/>
      <c r="J12" s="2"/>
      <c r="K12" s="55" t="s">
        <v>481</v>
      </c>
      <c r="L12" s="109">
        <f t="shared" ref="L12:L70" si="0">F12*(G12-1)</f>
        <v>72.000000000000014</v>
      </c>
      <c r="M12" s="117"/>
    </row>
    <row r="13" spans="1:18" x14ac:dyDescent="0.3">
      <c r="B13" s="47"/>
      <c r="C13" s="48"/>
      <c r="D13" s="50"/>
      <c r="E13" s="39" t="s">
        <v>585</v>
      </c>
      <c r="F13" s="52"/>
      <c r="G13" s="44"/>
      <c r="H13" s="54"/>
      <c r="I13" s="2"/>
      <c r="J13" s="2"/>
      <c r="K13" s="56"/>
      <c r="L13" s="110"/>
      <c r="M13" s="117"/>
    </row>
    <row r="14" spans="1:18" x14ac:dyDescent="0.3">
      <c r="B14" s="47">
        <v>1</v>
      </c>
      <c r="C14" s="48">
        <v>0.35</v>
      </c>
      <c r="D14" s="49">
        <v>7</v>
      </c>
      <c r="E14" s="2" t="s">
        <v>586</v>
      </c>
      <c r="F14" s="51">
        <v>60</v>
      </c>
      <c r="G14" s="43">
        <v>1.7</v>
      </c>
      <c r="H14" s="53">
        <v>45567</v>
      </c>
      <c r="I14" s="2"/>
      <c r="J14" s="2"/>
      <c r="K14" s="43" t="s">
        <v>588</v>
      </c>
      <c r="L14" s="109">
        <f t="shared" ref="L14:L30" si="1">F14*(G14-1)</f>
        <v>42</v>
      </c>
      <c r="M14" s="117"/>
    </row>
    <row r="15" spans="1:18" x14ac:dyDescent="0.3">
      <c r="B15" s="47"/>
      <c r="C15" s="48"/>
      <c r="D15" s="50"/>
      <c r="E15" s="39" t="s">
        <v>587</v>
      </c>
      <c r="F15" s="52"/>
      <c r="G15" s="44"/>
      <c r="H15" s="54"/>
      <c r="I15" s="2"/>
      <c r="J15" s="2"/>
      <c r="K15" s="44"/>
      <c r="L15" s="110"/>
      <c r="M15" s="117"/>
    </row>
    <row r="16" spans="1:18" x14ac:dyDescent="0.3">
      <c r="B16" s="47">
        <v>1</v>
      </c>
      <c r="C16" s="48">
        <v>-7.2800000000000004E-2</v>
      </c>
      <c r="D16" s="49">
        <v>8</v>
      </c>
      <c r="E16" s="13" t="s">
        <v>586</v>
      </c>
      <c r="F16" s="73">
        <v>60</v>
      </c>
      <c r="G16" s="75">
        <v>0.85429999999999995</v>
      </c>
      <c r="H16" s="77">
        <v>45567</v>
      </c>
      <c r="I16" s="13"/>
      <c r="J16" s="13"/>
      <c r="K16" s="75" t="s">
        <v>589</v>
      </c>
      <c r="L16" s="113">
        <f t="shared" ref="L16:L82" si="2">F16*(G16-1)</f>
        <v>-8.7420000000000027</v>
      </c>
      <c r="M16" s="117"/>
    </row>
    <row r="17" spans="2:13" x14ac:dyDescent="0.3">
      <c r="B17" s="47"/>
      <c r="C17" s="48"/>
      <c r="D17" s="50"/>
      <c r="E17" s="40" t="s">
        <v>587</v>
      </c>
      <c r="F17" s="74"/>
      <c r="G17" s="76"/>
      <c r="H17" s="78"/>
      <c r="I17" s="13"/>
      <c r="J17" s="13"/>
      <c r="K17" s="76"/>
      <c r="L17" s="114"/>
      <c r="M17" s="117"/>
    </row>
    <row r="18" spans="2:13" x14ac:dyDescent="0.3">
      <c r="B18" s="47">
        <v>1</v>
      </c>
      <c r="C18" s="48">
        <v>-0.309</v>
      </c>
      <c r="D18" s="49">
        <v>9</v>
      </c>
      <c r="E18" s="13" t="s">
        <v>447</v>
      </c>
      <c r="F18" s="73">
        <v>120</v>
      </c>
      <c r="G18" s="75">
        <v>0.69089999999999996</v>
      </c>
      <c r="H18" s="77">
        <v>45567</v>
      </c>
      <c r="I18" s="13"/>
      <c r="J18" s="13"/>
      <c r="K18" s="69" t="s">
        <v>39</v>
      </c>
      <c r="L18" s="113">
        <f t="shared" ref="L18" si="3">F18*(G18-1)</f>
        <v>-37.092000000000006</v>
      </c>
      <c r="M18" s="117"/>
    </row>
    <row r="19" spans="2:13" x14ac:dyDescent="0.3">
      <c r="B19" s="47"/>
      <c r="C19" s="48"/>
      <c r="D19" s="50"/>
      <c r="E19" s="40" t="s">
        <v>441</v>
      </c>
      <c r="F19" s="74"/>
      <c r="G19" s="76"/>
      <c r="H19" s="78"/>
      <c r="I19" s="13"/>
      <c r="J19" s="13"/>
      <c r="K19" s="70"/>
      <c r="L19" s="114"/>
      <c r="M19" s="117"/>
    </row>
    <row r="20" spans="2:13" x14ac:dyDescent="0.3">
      <c r="B20" s="47">
        <v>1</v>
      </c>
      <c r="C20" s="48">
        <v>-0.1817</v>
      </c>
      <c r="D20" s="49">
        <v>10</v>
      </c>
      <c r="E20" s="13" t="s">
        <v>586</v>
      </c>
      <c r="F20" s="73">
        <v>120</v>
      </c>
      <c r="G20" s="75">
        <v>0.81825000000000003</v>
      </c>
      <c r="H20" s="77">
        <v>45567</v>
      </c>
      <c r="I20" s="13"/>
      <c r="J20" s="13"/>
      <c r="K20" s="115" t="s">
        <v>590</v>
      </c>
      <c r="L20" s="113">
        <f t="shared" si="0"/>
        <v>-21.809999999999995</v>
      </c>
      <c r="M20" s="117"/>
    </row>
    <row r="21" spans="2:13" x14ac:dyDescent="0.3">
      <c r="B21" s="47"/>
      <c r="C21" s="48"/>
      <c r="D21" s="50"/>
      <c r="E21" s="40" t="s">
        <v>587</v>
      </c>
      <c r="F21" s="74"/>
      <c r="G21" s="76"/>
      <c r="H21" s="78"/>
      <c r="I21" s="13"/>
      <c r="J21" s="13"/>
      <c r="K21" s="70"/>
      <c r="L21" s="114"/>
      <c r="M21" s="117"/>
    </row>
    <row r="22" spans="2:13" x14ac:dyDescent="0.3">
      <c r="B22" s="47">
        <v>1</v>
      </c>
      <c r="C22" s="48">
        <v>-0.125</v>
      </c>
      <c r="D22" s="49">
        <v>11</v>
      </c>
      <c r="E22" s="64" t="s">
        <v>260</v>
      </c>
      <c r="F22" s="62">
        <v>15</v>
      </c>
      <c r="G22" s="67">
        <v>13</v>
      </c>
      <c r="H22" s="65">
        <v>45567</v>
      </c>
      <c r="I22" s="8"/>
      <c r="J22" s="8"/>
      <c r="K22" s="98" t="s">
        <v>463</v>
      </c>
      <c r="L22" s="105">
        <v>-15</v>
      </c>
      <c r="M22" s="117"/>
    </row>
    <row r="23" spans="2:13" x14ac:dyDescent="0.3">
      <c r="B23" s="47"/>
      <c r="C23" s="48"/>
      <c r="D23" s="50"/>
      <c r="E23" s="59"/>
      <c r="F23" s="63"/>
      <c r="G23" s="68"/>
      <c r="H23" s="66"/>
      <c r="I23" s="8"/>
      <c r="J23" s="8"/>
      <c r="K23" s="111"/>
      <c r="L23" s="112"/>
      <c r="M23" s="117"/>
    </row>
    <row r="24" spans="2:13" x14ac:dyDescent="0.3">
      <c r="B24" s="47">
        <v>1</v>
      </c>
      <c r="C24" s="48">
        <v>-0.5</v>
      </c>
      <c r="D24" s="49">
        <v>12</v>
      </c>
      <c r="E24" s="8" t="s">
        <v>591</v>
      </c>
      <c r="F24" s="62">
        <v>60</v>
      </c>
      <c r="G24" s="64">
        <v>1.75</v>
      </c>
      <c r="H24" s="65">
        <v>45567</v>
      </c>
      <c r="I24" s="8"/>
      <c r="J24" s="8"/>
      <c r="K24" s="64" t="s">
        <v>592</v>
      </c>
      <c r="L24" s="105">
        <v>-60</v>
      </c>
      <c r="M24" s="117"/>
    </row>
    <row r="25" spans="2:13" x14ac:dyDescent="0.3">
      <c r="B25" s="47"/>
      <c r="C25" s="48"/>
      <c r="D25" s="50"/>
      <c r="E25" s="31" t="s">
        <v>36</v>
      </c>
      <c r="F25" s="63"/>
      <c r="G25" s="59"/>
      <c r="H25" s="66"/>
      <c r="I25" s="8"/>
      <c r="J25" s="8"/>
      <c r="K25" s="59"/>
      <c r="L25" s="112"/>
      <c r="M25" s="117"/>
    </row>
    <row r="26" spans="2:13" x14ac:dyDescent="0.3">
      <c r="B26" s="47">
        <v>1</v>
      </c>
      <c r="C26" s="48">
        <v>-0.25</v>
      </c>
      <c r="D26" s="49">
        <v>13</v>
      </c>
      <c r="E26" s="8" t="s">
        <v>591</v>
      </c>
      <c r="F26" s="62">
        <v>30</v>
      </c>
      <c r="G26" s="64">
        <v>4.75</v>
      </c>
      <c r="H26" s="65">
        <v>45567</v>
      </c>
      <c r="I26" s="8"/>
      <c r="J26" s="8"/>
      <c r="K26" s="64" t="s">
        <v>593</v>
      </c>
      <c r="L26" s="105">
        <v>-30</v>
      </c>
      <c r="M26" s="117"/>
    </row>
    <row r="27" spans="2:13" x14ac:dyDescent="0.3">
      <c r="B27" s="47"/>
      <c r="C27" s="48"/>
      <c r="D27" s="50"/>
      <c r="E27" s="31" t="s">
        <v>36</v>
      </c>
      <c r="F27" s="63"/>
      <c r="G27" s="59"/>
      <c r="H27" s="66"/>
      <c r="I27" s="8"/>
      <c r="J27" s="8"/>
      <c r="K27" s="59"/>
      <c r="L27" s="112"/>
      <c r="M27" s="117"/>
    </row>
    <row r="28" spans="2:13" x14ac:dyDescent="0.3">
      <c r="B28" s="47">
        <v>1</v>
      </c>
      <c r="C28" s="48">
        <v>-0.5</v>
      </c>
      <c r="D28" s="49">
        <v>14</v>
      </c>
      <c r="E28" s="8" t="s">
        <v>594</v>
      </c>
      <c r="F28" s="62">
        <v>60</v>
      </c>
      <c r="G28" s="64">
        <v>2.0750000000000002</v>
      </c>
      <c r="H28" s="65">
        <v>45567</v>
      </c>
      <c r="I28" s="8"/>
      <c r="J28" s="8"/>
      <c r="K28" s="64" t="s">
        <v>596</v>
      </c>
      <c r="L28" s="105">
        <v>-60</v>
      </c>
      <c r="M28" s="117"/>
    </row>
    <row r="29" spans="2:13" x14ac:dyDescent="0.3">
      <c r="B29" s="47"/>
      <c r="C29" s="48"/>
      <c r="D29" s="50"/>
      <c r="E29" s="31" t="s">
        <v>595</v>
      </c>
      <c r="F29" s="63"/>
      <c r="G29" s="59"/>
      <c r="H29" s="66"/>
      <c r="I29" s="8"/>
      <c r="J29" s="8"/>
      <c r="K29" s="59"/>
      <c r="L29" s="112"/>
      <c r="M29" s="117"/>
    </row>
    <row r="30" spans="2:13" x14ac:dyDescent="0.3">
      <c r="B30" s="47">
        <v>1</v>
      </c>
      <c r="C30" s="48">
        <v>0.7</v>
      </c>
      <c r="D30" s="49">
        <v>15</v>
      </c>
      <c r="E30" s="2" t="s">
        <v>603</v>
      </c>
      <c r="F30" s="51">
        <v>120</v>
      </c>
      <c r="G30" s="43">
        <v>1.7</v>
      </c>
      <c r="H30" s="53">
        <v>45568</v>
      </c>
      <c r="I30" s="2"/>
      <c r="J30" s="2"/>
      <c r="K30" s="43" t="s">
        <v>572</v>
      </c>
      <c r="L30" s="109">
        <f t="shared" si="1"/>
        <v>84</v>
      </c>
      <c r="M30" s="117"/>
    </row>
    <row r="31" spans="2:13" x14ac:dyDescent="0.3">
      <c r="B31" s="47"/>
      <c r="C31" s="48"/>
      <c r="D31" s="50"/>
      <c r="E31" s="39" t="s">
        <v>313</v>
      </c>
      <c r="F31" s="52"/>
      <c r="G31" s="44"/>
      <c r="H31" s="54"/>
      <c r="I31" s="2"/>
      <c r="J31" s="2"/>
      <c r="K31" s="44"/>
      <c r="L31" s="110"/>
      <c r="M31" s="117"/>
    </row>
    <row r="32" spans="2:13" x14ac:dyDescent="0.3">
      <c r="B32" s="47">
        <v>1</v>
      </c>
      <c r="C32" s="48">
        <v>-0.5</v>
      </c>
      <c r="D32" s="49">
        <v>16</v>
      </c>
      <c r="E32" s="8" t="s">
        <v>603</v>
      </c>
      <c r="F32" s="62">
        <v>60</v>
      </c>
      <c r="G32" s="64">
        <v>1.83</v>
      </c>
      <c r="H32" s="65">
        <v>45568</v>
      </c>
      <c r="I32" s="8"/>
      <c r="J32" s="8"/>
      <c r="K32" s="64" t="s">
        <v>32</v>
      </c>
      <c r="L32" s="105">
        <v>-60</v>
      </c>
      <c r="M32" s="117"/>
    </row>
    <row r="33" spans="2:13" x14ac:dyDescent="0.3">
      <c r="B33" s="47"/>
      <c r="C33" s="48"/>
      <c r="D33" s="50"/>
      <c r="E33" s="31" t="s">
        <v>313</v>
      </c>
      <c r="F33" s="63"/>
      <c r="G33" s="59"/>
      <c r="H33" s="66"/>
      <c r="I33" s="8"/>
      <c r="J33" s="8"/>
      <c r="K33" s="59"/>
      <c r="L33" s="112"/>
      <c r="M33" s="117"/>
    </row>
    <row r="34" spans="2:13" x14ac:dyDescent="0.3">
      <c r="B34" s="47">
        <v>1</v>
      </c>
      <c r="C34" s="48">
        <v>-0.5</v>
      </c>
      <c r="D34" s="49">
        <v>17</v>
      </c>
      <c r="E34" s="8" t="s">
        <v>603</v>
      </c>
      <c r="F34" s="62">
        <v>60</v>
      </c>
      <c r="G34" s="64">
        <v>1.66</v>
      </c>
      <c r="H34" s="65">
        <v>45568</v>
      </c>
      <c r="I34" s="8"/>
      <c r="J34" s="8"/>
      <c r="K34" s="58" t="s">
        <v>329</v>
      </c>
      <c r="L34" s="105">
        <v>-60</v>
      </c>
      <c r="M34" s="117"/>
    </row>
    <row r="35" spans="2:13" x14ac:dyDescent="0.3">
      <c r="B35" s="47"/>
      <c r="C35" s="48"/>
      <c r="D35" s="50"/>
      <c r="E35" s="31" t="s">
        <v>313</v>
      </c>
      <c r="F35" s="63"/>
      <c r="G35" s="59"/>
      <c r="H35" s="66"/>
      <c r="I35" s="8"/>
      <c r="J35" s="8"/>
      <c r="K35" s="59"/>
      <c r="L35" s="112"/>
      <c r="M35" s="117"/>
    </row>
    <row r="36" spans="2:13" x14ac:dyDescent="0.3">
      <c r="B36" s="47">
        <v>1</v>
      </c>
      <c r="C36" s="48">
        <v>-0.125</v>
      </c>
      <c r="D36" s="49">
        <v>18</v>
      </c>
      <c r="E36" s="64" t="s">
        <v>260</v>
      </c>
      <c r="F36" s="62">
        <v>15</v>
      </c>
      <c r="G36" s="67">
        <v>13</v>
      </c>
      <c r="H36" s="65">
        <v>45568</v>
      </c>
      <c r="I36" s="8"/>
      <c r="J36" s="8"/>
      <c r="K36" s="98" t="s">
        <v>463</v>
      </c>
      <c r="L36" s="105">
        <v>-15</v>
      </c>
      <c r="M36" s="117"/>
    </row>
    <row r="37" spans="2:13" x14ac:dyDescent="0.3">
      <c r="B37" s="47"/>
      <c r="C37" s="48"/>
      <c r="D37" s="50"/>
      <c r="E37" s="59"/>
      <c r="F37" s="63"/>
      <c r="G37" s="68"/>
      <c r="H37" s="66"/>
      <c r="I37" s="8"/>
      <c r="J37" s="8"/>
      <c r="K37" s="111"/>
      <c r="L37" s="112"/>
      <c r="M37" s="117"/>
    </row>
    <row r="38" spans="2:13" x14ac:dyDescent="0.3">
      <c r="B38" s="47">
        <v>1</v>
      </c>
      <c r="C38" s="48">
        <v>0.66</v>
      </c>
      <c r="D38" s="49">
        <v>19</v>
      </c>
      <c r="E38" s="2" t="s">
        <v>77</v>
      </c>
      <c r="F38" s="51">
        <v>120</v>
      </c>
      <c r="G38" s="43">
        <v>1.66</v>
      </c>
      <c r="H38" s="53">
        <v>45568</v>
      </c>
      <c r="I38" s="2"/>
      <c r="J38" s="2"/>
      <c r="K38" s="57" t="s">
        <v>148</v>
      </c>
      <c r="L38" s="109">
        <f t="shared" ref="L38" si="4">F38*(G38-1)</f>
        <v>79.199999999999989</v>
      </c>
      <c r="M38" s="117"/>
    </row>
    <row r="39" spans="2:13" x14ac:dyDescent="0.3">
      <c r="B39" s="47"/>
      <c r="C39" s="48"/>
      <c r="D39" s="50"/>
      <c r="E39" s="39" t="s">
        <v>70</v>
      </c>
      <c r="F39" s="52"/>
      <c r="G39" s="44"/>
      <c r="H39" s="54"/>
      <c r="I39" s="2"/>
      <c r="J39" s="2"/>
      <c r="K39" s="44"/>
      <c r="L39" s="110"/>
      <c r="M39" s="117"/>
    </row>
    <row r="40" spans="2:13" x14ac:dyDescent="0.3">
      <c r="B40" s="47">
        <v>1</v>
      </c>
      <c r="C40" s="48">
        <v>-0.125</v>
      </c>
      <c r="D40" s="49">
        <v>20</v>
      </c>
      <c r="E40" s="64" t="s">
        <v>260</v>
      </c>
      <c r="F40" s="62">
        <v>15</v>
      </c>
      <c r="G40" s="67">
        <v>13</v>
      </c>
      <c r="H40" s="65">
        <v>45568</v>
      </c>
      <c r="I40" s="8"/>
      <c r="J40" s="8"/>
      <c r="K40" s="98" t="s">
        <v>463</v>
      </c>
      <c r="L40" s="105">
        <v>-15</v>
      </c>
      <c r="M40" s="117"/>
    </row>
    <row r="41" spans="2:13" x14ac:dyDescent="0.3">
      <c r="B41" s="47"/>
      <c r="C41" s="48"/>
      <c r="D41" s="50"/>
      <c r="E41" s="59"/>
      <c r="F41" s="63"/>
      <c r="G41" s="68"/>
      <c r="H41" s="66"/>
      <c r="I41" s="8"/>
      <c r="J41" s="8"/>
      <c r="K41" s="111"/>
      <c r="L41" s="112"/>
      <c r="M41" s="117"/>
    </row>
    <row r="42" spans="2:13" x14ac:dyDescent="0.3">
      <c r="B42" s="47">
        <v>1</v>
      </c>
      <c r="C42" s="48">
        <v>-1</v>
      </c>
      <c r="D42" s="49">
        <v>21</v>
      </c>
      <c r="E42" s="8" t="s">
        <v>604</v>
      </c>
      <c r="F42" s="62">
        <v>120</v>
      </c>
      <c r="G42" s="64">
        <v>2.2000000000000002</v>
      </c>
      <c r="H42" s="65">
        <v>45568</v>
      </c>
      <c r="I42" s="8"/>
      <c r="J42" s="8"/>
      <c r="K42" s="64" t="s">
        <v>606</v>
      </c>
      <c r="L42" s="105">
        <v>-120</v>
      </c>
      <c r="M42" s="117"/>
    </row>
    <row r="43" spans="2:13" x14ac:dyDescent="0.3">
      <c r="B43" s="47"/>
      <c r="C43" s="48"/>
      <c r="D43" s="119"/>
      <c r="E43" s="31" t="s">
        <v>605</v>
      </c>
      <c r="F43" s="103"/>
      <c r="G43" s="104"/>
      <c r="H43" s="123"/>
      <c r="I43" s="31"/>
      <c r="J43" s="31"/>
      <c r="K43" s="104"/>
      <c r="L43" s="106"/>
      <c r="M43" s="117"/>
    </row>
    <row r="44" spans="2:13" x14ac:dyDescent="0.3">
      <c r="B44" s="47">
        <v>1</v>
      </c>
      <c r="C44" s="121">
        <v>0.7</v>
      </c>
      <c r="D44" s="49">
        <v>22</v>
      </c>
      <c r="E44" s="2" t="s">
        <v>607</v>
      </c>
      <c r="F44" s="51">
        <v>30</v>
      </c>
      <c r="G44" s="43">
        <v>3.8</v>
      </c>
      <c r="H44" s="53">
        <v>45568</v>
      </c>
      <c r="I44" s="2"/>
      <c r="J44" s="2"/>
      <c r="K44" s="43" t="s">
        <v>593</v>
      </c>
      <c r="L44" s="45">
        <v>0</v>
      </c>
      <c r="M44" s="117">
        <v>84</v>
      </c>
    </row>
    <row r="45" spans="2:13" x14ac:dyDescent="0.3">
      <c r="B45" s="47"/>
      <c r="C45" s="122"/>
      <c r="D45" s="50"/>
      <c r="E45" s="2" t="s">
        <v>608</v>
      </c>
      <c r="F45" s="52"/>
      <c r="G45" s="44"/>
      <c r="H45" s="118"/>
      <c r="I45" s="2"/>
      <c r="J45" s="2"/>
      <c r="K45" s="44"/>
      <c r="L45" s="46"/>
      <c r="M45" s="117"/>
    </row>
    <row r="46" spans="2:13" x14ac:dyDescent="0.3">
      <c r="B46" s="47">
        <v>1</v>
      </c>
      <c r="C46" s="121">
        <v>-0.25</v>
      </c>
      <c r="D46" s="49">
        <v>23</v>
      </c>
      <c r="E46" s="8" t="s">
        <v>609</v>
      </c>
      <c r="F46" s="62">
        <v>30</v>
      </c>
      <c r="G46" s="64">
        <v>3.9</v>
      </c>
      <c r="H46" s="120">
        <v>45568</v>
      </c>
      <c r="I46" s="8"/>
      <c r="J46" s="8"/>
      <c r="K46" s="64" t="s">
        <v>611</v>
      </c>
      <c r="L46" s="60">
        <v>0</v>
      </c>
      <c r="M46" s="117">
        <v>-30</v>
      </c>
    </row>
    <row r="47" spans="2:13" x14ac:dyDescent="0.3">
      <c r="B47" s="47"/>
      <c r="C47" s="122"/>
      <c r="D47" s="119"/>
      <c r="E47" s="8" t="s">
        <v>610</v>
      </c>
      <c r="F47" s="63"/>
      <c r="G47" s="59"/>
      <c r="H47" s="120"/>
      <c r="I47" s="8"/>
      <c r="J47" s="8"/>
      <c r="K47" s="59"/>
      <c r="L47" s="61"/>
      <c r="M47" s="117"/>
    </row>
    <row r="48" spans="2:13" x14ac:dyDescent="0.3">
      <c r="B48" s="47">
        <v>1</v>
      </c>
      <c r="C48" s="48">
        <v>-0.125</v>
      </c>
      <c r="D48" s="49">
        <v>24</v>
      </c>
      <c r="E48" s="41" t="s">
        <v>604</v>
      </c>
      <c r="F48" s="103">
        <v>15</v>
      </c>
      <c r="G48" s="104">
        <v>21</v>
      </c>
      <c r="H48" s="123">
        <v>45568</v>
      </c>
      <c r="I48" s="41"/>
      <c r="J48" s="41"/>
      <c r="K48" s="104" t="s">
        <v>35</v>
      </c>
      <c r="L48" s="106">
        <v>-15</v>
      </c>
      <c r="M48" s="117"/>
    </row>
    <row r="49" spans="2:13" x14ac:dyDescent="0.3">
      <c r="B49" s="47"/>
      <c r="C49" s="48"/>
      <c r="D49" s="50"/>
      <c r="E49" s="31" t="s">
        <v>605</v>
      </c>
      <c r="F49" s="63"/>
      <c r="G49" s="59"/>
      <c r="H49" s="66"/>
      <c r="I49" s="8"/>
      <c r="J49" s="8"/>
      <c r="K49" s="59"/>
      <c r="L49" s="112"/>
      <c r="M49" s="117"/>
    </row>
    <row r="50" spans="2:13" x14ac:dyDescent="0.3">
      <c r="B50" s="47">
        <v>1</v>
      </c>
      <c r="C50" s="48">
        <v>-0.25</v>
      </c>
      <c r="D50" s="49">
        <v>25</v>
      </c>
      <c r="E50" s="64" t="s">
        <v>260</v>
      </c>
      <c r="F50" s="62">
        <v>30</v>
      </c>
      <c r="G50" s="67">
        <v>13</v>
      </c>
      <c r="H50" s="65">
        <v>45569</v>
      </c>
      <c r="I50" s="8"/>
      <c r="J50" s="8"/>
      <c r="K50" s="98" t="s">
        <v>463</v>
      </c>
      <c r="L50" s="105">
        <v>-30</v>
      </c>
      <c r="M50" s="117"/>
    </row>
    <row r="51" spans="2:13" x14ac:dyDescent="0.3">
      <c r="B51" s="47"/>
      <c r="C51" s="48"/>
      <c r="D51" s="119"/>
      <c r="E51" s="59"/>
      <c r="F51" s="63"/>
      <c r="G51" s="68"/>
      <c r="H51" s="66"/>
      <c r="I51" s="8"/>
      <c r="J51" s="8"/>
      <c r="K51" s="111"/>
      <c r="L51" s="112"/>
      <c r="M51" s="117"/>
    </row>
    <row r="52" spans="2:13" x14ac:dyDescent="0.3">
      <c r="B52" s="47">
        <v>1</v>
      </c>
      <c r="C52" s="48">
        <v>0.4</v>
      </c>
      <c r="D52" s="49">
        <v>26</v>
      </c>
      <c r="E52" s="2" t="s">
        <v>597</v>
      </c>
      <c r="F52" s="51">
        <v>60</v>
      </c>
      <c r="G52" s="43">
        <v>1.8</v>
      </c>
      <c r="H52" s="53">
        <v>45569</v>
      </c>
      <c r="I52" s="43"/>
      <c r="J52" s="45"/>
      <c r="K52" s="43" t="s">
        <v>39</v>
      </c>
      <c r="L52" s="109">
        <f t="shared" ref="L52" si="5">F52*(G52-1)</f>
        <v>48</v>
      </c>
      <c r="M52" s="117"/>
    </row>
    <row r="53" spans="2:13" x14ac:dyDescent="0.3">
      <c r="B53" s="47"/>
      <c r="C53" s="48"/>
      <c r="D53" s="50"/>
      <c r="E53" s="39" t="s">
        <v>598</v>
      </c>
      <c r="F53" s="52"/>
      <c r="G53" s="44"/>
      <c r="H53" s="54"/>
      <c r="I53" s="44"/>
      <c r="J53" s="46"/>
      <c r="K53" s="44"/>
      <c r="L53" s="110"/>
      <c r="M53" s="117"/>
    </row>
    <row r="54" spans="2:13" x14ac:dyDescent="0.3">
      <c r="B54" s="47">
        <v>1</v>
      </c>
      <c r="C54" s="48">
        <v>0.36</v>
      </c>
      <c r="D54" s="49">
        <v>27</v>
      </c>
      <c r="E54" s="2" t="s">
        <v>597</v>
      </c>
      <c r="F54" s="51">
        <v>60</v>
      </c>
      <c r="G54" s="43">
        <v>1.72</v>
      </c>
      <c r="H54" s="53">
        <v>45569</v>
      </c>
      <c r="I54" s="43"/>
      <c r="J54" s="45"/>
      <c r="K54" s="43" t="s">
        <v>39</v>
      </c>
      <c r="L54" s="109">
        <f t="shared" si="0"/>
        <v>43.199999999999996</v>
      </c>
      <c r="M54" s="117"/>
    </row>
    <row r="55" spans="2:13" x14ac:dyDescent="0.3">
      <c r="B55" s="47"/>
      <c r="C55" s="48"/>
      <c r="D55" s="119"/>
      <c r="E55" s="39" t="s">
        <v>598</v>
      </c>
      <c r="F55" s="52"/>
      <c r="G55" s="44"/>
      <c r="H55" s="54"/>
      <c r="I55" s="44"/>
      <c r="J55" s="46"/>
      <c r="K55" s="44"/>
      <c r="L55" s="110"/>
      <c r="M55" s="117"/>
    </row>
    <row r="56" spans="2:13" x14ac:dyDescent="0.3">
      <c r="B56" s="47">
        <v>1</v>
      </c>
      <c r="C56" s="48">
        <v>-0.125</v>
      </c>
      <c r="D56" s="49">
        <v>28</v>
      </c>
      <c r="E56" s="64" t="s">
        <v>260</v>
      </c>
      <c r="F56" s="62">
        <v>15</v>
      </c>
      <c r="G56" s="67">
        <v>13</v>
      </c>
      <c r="H56" s="65">
        <v>45569</v>
      </c>
      <c r="I56" s="8"/>
      <c r="J56" s="8"/>
      <c r="K56" s="98" t="s">
        <v>463</v>
      </c>
      <c r="L56" s="105">
        <v>-15</v>
      </c>
      <c r="M56" s="117"/>
    </row>
    <row r="57" spans="2:13" x14ac:dyDescent="0.3">
      <c r="B57" s="47"/>
      <c r="C57" s="48"/>
      <c r="D57" s="50"/>
      <c r="E57" s="59"/>
      <c r="F57" s="63"/>
      <c r="G57" s="68"/>
      <c r="H57" s="66"/>
      <c r="I57" s="8"/>
      <c r="J57" s="8"/>
      <c r="K57" s="111"/>
      <c r="L57" s="112"/>
      <c r="M57" s="117"/>
    </row>
    <row r="58" spans="2:13" x14ac:dyDescent="0.3">
      <c r="B58" s="47">
        <v>1</v>
      </c>
      <c r="C58" s="48">
        <v>0.6</v>
      </c>
      <c r="D58" s="49">
        <v>29</v>
      </c>
      <c r="E58" s="2" t="s">
        <v>599</v>
      </c>
      <c r="F58" s="51">
        <v>120</v>
      </c>
      <c r="G58" s="43">
        <v>1.6</v>
      </c>
      <c r="H58" s="53">
        <v>45569</v>
      </c>
      <c r="I58" s="2"/>
      <c r="J58" s="2"/>
      <c r="K58" s="43" t="s">
        <v>592</v>
      </c>
      <c r="L58" s="109">
        <f t="shared" si="2"/>
        <v>72.000000000000014</v>
      </c>
      <c r="M58" s="117"/>
    </row>
    <row r="59" spans="2:13" x14ac:dyDescent="0.3">
      <c r="B59" s="47"/>
      <c r="C59" s="48"/>
      <c r="D59" s="119"/>
      <c r="E59" s="39" t="s">
        <v>600</v>
      </c>
      <c r="F59" s="52"/>
      <c r="G59" s="44"/>
      <c r="H59" s="54"/>
      <c r="I59" s="2"/>
      <c r="J59" s="2"/>
      <c r="K59" s="44"/>
      <c r="L59" s="110"/>
      <c r="M59" s="117"/>
    </row>
    <row r="60" spans="2:13" x14ac:dyDescent="0.3">
      <c r="B60" s="47">
        <v>1</v>
      </c>
      <c r="C60" s="48">
        <v>0.38750000000000001</v>
      </c>
      <c r="D60" s="49">
        <v>30</v>
      </c>
      <c r="E60" s="2" t="s">
        <v>153</v>
      </c>
      <c r="F60" s="51">
        <v>60</v>
      </c>
      <c r="G60" s="43">
        <v>1.7749999999999999</v>
      </c>
      <c r="H60" s="53">
        <v>45569</v>
      </c>
      <c r="I60" s="2"/>
      <c r="J60" s="2"/>
      <c r="K60" s="55" t="s">
        <v>602</v>
      </c>
      <c r="L60" s="109">
        <f t="shared" ref="L60" si="6">F60*(G60-1)</f>
        <v>46.499999999999993</v>
      </c>
      <c r="M60" s="117"/>
    </row>
    <row r="61" spans="2:13" x14ac:dyDescent="0.3">
      <c r="B61" s="47"/>
      <c r="C61" s="48"/>
      <c r="D61" s="50"/>
      <c r="E61" s="39" t="s">
        <v>601</v>
      </c>
      <c r="F61" s="52"/>
      <c r="G61" s="44"/>
      <c r="H61" s="54"/>
      <c r="I61" s="2"/>
      <c r="J61" s="2"/>
      <c r="K61" s="56"/>
      <c r="L61" s="110"/>
      <c r="M61" s="117"/>
    </row>
    <row r="62" spans="2:13" x14ac:dyDescent="0.3">
      <c r="B62" s="47">
        <v>1</v>
      </c>
      <c r="C62" s="48">
        <v>1</v>
      </c>
      <c r="D62" s="49">
        <v>31</v>
      </c>
      <c r="E62" s="2" t="s">
        <v>612</v>
      </c>
      <c r="F62" s="51">
        <v>120</v>
      </c>
      <c r="G62" s="43">
        <v>2</v>
      </c>
      <c r="H62" s="53">
        <v>45570</v>
      </c>
      <c r="I62" s="2"/>
      <c r="J62" s="2"/>
      <c r="K62" s="43" t="s">
        <v>614</v>
      </c>
      <c r="L62" s="109">
        <v>0</v>
      </c>
      <c r="M62" s="117">
        <v>120</v>
      </c>
    </row>
    <row r="63" spans="2:13" x14ac:dyDescent="0.3">
      <c r="B63" s="47"/>
      <c r="C63" s="48"/>
      <c r="D63" s="119"/>
      <c r="E63" s="39" t="s">
        <v>613</v>
      </c>
      <c r="F63" s="52"/>
      <c r="G63" s="44"/>
      <c r="H63" s="54"/>
      <c r="I63" s="2"/>
      <c r="J63" s="2"/>
      <c r="K63" s="44"/>
      <c r="L63" s="110"/>
      <c r="M63" s="117"/>
    </row>
    <row r="64" spans="2:13" x14ac:dyDescent="0.3">
      <c r="B64" s="47">
        <v>1</v>
      </c>
      <c r="C64" s="48">
        <v>-0.25</v>
      </c>
      <c r="D64" s="49">
        <v>32</v>
      </c>
      <c r="E64" s="8" t="s">
        <v>612</v>
      </c>
      <c r="F64" s="62">
        <v>30</v>
      </c>
      <c r="G64" s="64">
        <v>5.5</v>
      </c>
      <c r="H64" s="65">
        <v>45570</v>
      </c>
      <c r="I64" s="8"/>
      <c r="J64" s="8"/>
      <c r="K64" s="64" t="s">
        <v>593</v>
      </c>
      <c r="L64" s="105">
        <v>0</v>
      </c>
      <c r="M64" s="117">
        <v>-30</v>
      </c>
    </row>
    <row r="65" spans="2:13" x14ac:dyDescent="0.3">
      <c r="B65" s="47"/>
      <c r="C65" s="48"/>
      <c r="D65" s="50"/>
      <c r="E65" s="31" t="s">
        <v>613</v>
      </c>
      <c r="F65" s="63"/>
      <c r="G65" s="59"/>
      <c r="H65" s="66"/>
      <c r="I65" s="8"/>
      <c r="J65" s="8"/>
      <c r="K65" s="59"/>
      <c r="L65" s="112"/>
      <c r="M65" s="117"/>
    </row>
    <row r="66" spans="2:13" x14ac:dyDescent="0.3">
      <c r="B66" s="47">
        <v>1</v>
      </c>
      <c r="C66" s="48">
        <v>-0.125</v>
      </c>
      <c r="D66" s="49">
        <v>33</v>
      </c>
      <c r="E66" s="64" t="s">
        <v>260</v>
      </c>
      <c r="F66" s="62">
        <v>15</v>
      </c>
      <c r="G66" s="67">
        <v>13</v>
      </c>
      <c r="H66" s="65">
        <v>45570</v>
      </c>
      <c r="I66" s="8"/>
      <c r="J66" s="8"/>
      <c r="K66" s="98" t="s">
        <v>463</v>
      </c>
      <c r="L66" s="105">
        <v>-15</v>
      </c>
      <c r="M66" s="117"/>
    </row>
    <row r="67" spans="2:13" x14ac:dyDescent="0.3">
      <c r="B67" s="47"/>
      <c r="C67" s="48"/>
      <c r="D67" s="119"/>
      <c r="E67" s="59"/>
      <c r="F67" s="63"/>
      <c r="G67" s="68"/>
      <c r="H67" s="66"/>
      <c r="I67" s="8"/>
      <c r="J67" s="8"/>
      <c r="K67" s="111"/>
      <c r="L67" s="112"/>
      <c r="M67" s="117"/>
    </row>
    <row r="68" spans="2:13" x14ac:dyDescent="0.3">
      <c r="B68" s="47">
        <v>1</v>
      </c>
      <c r="C68" s="48">
        <v>0.38750000000000001</v>
      </c>
      <c r="D68" s="49">
        <v>34</v>
      </c>
      <c r="E68" s="2" t="s">
        <v>389</v>
      </c>
      <c r="F68" s="51">
        <v>60</v>
      </c>
      <c r="G68" s="43">
        <v>1.7749999999999999</v>
      </c>
      <c r="H68" s="53">
        <v>45570</v>
      </c>
      <c r="I68" s="2"/>
      <c r="J68" s="2"/>
      <c r="K68" s="43" t="s">
        <v>234</v>
      </c>
      <c r="L68" s="109">
        <f t="shared" ref="L68" si="7">F68*(G68-1)</f>
        <v>46.499999999999993</v>
      </c>
      <c r="M68" s="117"/>
    </row>
    <row r="69" spans="2:13" x14ac:dyDescent="0.3">
      <c r="B69" s="47"/>
      <c r="C69" s="48"/>
      <c r="D69" s="50"/>
      <c r="E69" s="39" t="s">
        <v>615</v>
      </c>
      <c r="F69" s="52"/>
      <c r="G69" s="44"/>
      <c r="H69" s="54"/>
      <c r="I69" s="2"/>
      <c r="J69" s="2"/>
      <c r="K69" s="44"/>
      <c r="L69" s="110"/>
      <c r="M69" s="117"/>
    </row>
    <row r="70" spans="2:13" x14ac:dyDescent="0.3">
      <c r="B70" s="47">
        <v>1</v>
      </c>
      <c r="C70" s="48">
        <v>0.375</v>
      </c>
      <c r="D70" s="49">
        <v>35</v>
      </c>
      <c r="E70" s="2" t="s">
        <v>616</v>
      </c>
      <c r="F70" s="51">
        <v>60</v>
      </c>
      <c r="G70" s="43">
        <v>1.75</v>
      </c>
      <c r="H70" s="53">
        <v>45570</v>
      </c>
      <c r="I70" s="2"/>
      <c r="J70" s="2"/>
      <c r="K70" s="43" t="s">
        <v>272</v>
      </c>
      <c r="L70" s="109">
        <f t="shared" si="0"/>
        <v>45</v>
      </c>
      <c r="M70" s="117"/>
    </row>
    <row r="71" spans="2:13" x14ac:dyDescent="0.3">
      <c r="B71" s="47"/>
      <c r="C71" s="48"/>
      <c r="D71" s="119"/>
      <c r="E71" s="39" t="s">
        <v>333</v>
      </c>
      <c r="F71" s="52"/>
      <c r="G71" s="44"/>
      <c r="H71" s="54"/>
      <c r="I71" s="2"/>
      <c r="J71" s="2"/>
      <c r="K71" s="44"/>
      <c r="L71" s="110"/>
      <c r="M71" s="117"/>
    </row>
    <row r="72" spans="2:13" x14ac:dyDescent="0.3">
      <c r="B72" s="47">
        <v>1</v>
      </c>
      <c r="C72" s="48">
        <v>-0.5</v>
      </c>
      <c r="D72" s="49">
        <v>36</v>
      </c>
      <c r="E72" s="8" t="s">
        <v>617</v>
      </c>
      <c r="F72" s="62">
        <v>60</v>
      </c>
      <c r="G72" s="64">
        <v>1.9</v>
      </c>
      <c r="H72" s="65">
        <v>45570</v>
      </c>
      <c r="I72" s="8"/>
      <c r="J72" s="8"/>
      <c r="K72" s="64" t="s">
        <v>341</v>
      </c>
      <c r="L72" s="105">
        <v>-60</v>
      </c>
      <c r="M72" s="117"/>
    </row>
    <row r="73" spans="2:13" x14ac:dyDescent="0.3">
      <c r="B73" s="47"/>
      <c r="C73" s="48"/>
      <c r="D73" s="50"/>
      <c r="E73" s="31" t="s">
        <v>102</v>
      </c>
      <c r="F73" s="63"/>
      <c r="G73" s="59"/>
      <c r="H73" s="66"/>
      <c r="I73" s="8"/>
      <c r="J73" s="8"/>
      <c r="K73" s="59"/>
      <c r="L73" s="112"/>
      <c r="M73" s="117"/>
    </row>
    <row r="74" spans="2:13" x14ac:dyDescent="0.3">
      <c r="B74" s="47">
        <v>1</v>
      </c>
      <c r="C74" s="48">
        <v>-0.125</v>
      </c>
      <c r="D74" s="49">
        <v>37</v>
      </c>
      <c r="E74" s="64" t="s">
        <v>260</v>
      </c>
      <c r="F74" s="62">
        <v>15</v>
      </c>
      <c r="G74" s="67">
        <v>13</v>
      </c>
      <c r="H74" s="65">
        <v>45570</v>
      </c>
      <c r="I74" s="8"/>
      <c r="J74" s="8"/>
      <c r="K74" s="98" t="s">
        <v>463</v>
      </c>
      <c r="L74" s="105">
        <v>-15</v>
      </c>
      <c r="M74" s="117"/>
    </row>
    <row r="75" spans="2:13" x14ac:dyDescent="0.3">
      <c r="B75" s="47"/>
      <c r="C75" s="48"/>
      <c r="D75" s="50"/>
      <c r="E75" s="59"/>
      <c r="F75" s="63"/>
      <c r="G75" s="68"/>
      <c r="H75" s="66"/>
      <c r="I75" s="8"/>
      <c r="J75" s="8"/>
      <c r="K75" s="111"/>
      <c r="L75" s="112"/>
      <c r="M75" s="117"/>
    </row>
    <row r="76" spans="2:13" x14ac:dyDescent="0.3">
      <c r="B76" s="47">
        <v>1</v>
      </c>
      <c r="C76" s="48">
        <v>0.61</v>
      </c>
      <c r="D76" s="49">
        <v>38</v>
      </c>
      <c r="E76" s="2" t="s">
        <v>618</v>
      </c>
      <c r="F76" s="51">
        <v>120</v>
      </c>
      <c r="G76" s="43">
        <v>1.61</v>
      </c>
      <c r="H76" s="53">
        <v>45570</v>
      </c>
      <c r="I76" s="43"/>
      <c r="J76" s="45"/>
      <c r="K76" s="107" t="s">
        <v>620</v>
      </c>
      <c r="L76" s="109">
        <f t="shared" ref="L76" si="8">F76*(G76-1)</f>
        <v>73.200000000000017</v>
      </c>
      <c r="M76" s="117"/>
    </row>
    <row r="77" spans="2:13" x14ac:dyDescent="0.3">
      <c r="B77" s="47"/>
      <c r="C77" s="48"/>
      <c r="D77" s="50"/>
      <c r="E77" s="39" t="s">
        <v>619</v>
      </c>
      <c r="F77" s="52"/>
      <c r="G77" s="44"/>
      <c r="H77" s="54"/>
      <c r="I77" s="44"/>
      <c r="J77" s="46"/>
      <c r="K77" s="56"/>
      <c r="L77" s="110"/>
      <c r="M77" s="117"/>
    </row>
    <row r="78" spans="2:13" x14ac:dyDescent="0.3">
      <c r="B78" s="47">
        <v>1</v>
      </c>
      <c r="C78" s="48">
        <v>-0.25</v>
      </c>
      <c r="D78" s="49">
        <v>39</v>
      </c>
      <c r="E78" s="8" t="s">
        <v>621</v>
      </c>
      <c r="F78" s="62">
        <v>30</v>
      </c>
      <c r="G78" s="64">
        <v>4</v>
      </c>
      <c r="H78" s="65">
        <v>45570</v>
      </c>
      <c r="I78" s="8"/>
      <c r="J78" s="8"/>
      <c r="K78" s="64" t="s">
        <v>623</v>
      </c>
      <c r="L78" s="105">
        <v>-30</v>
      </c>
      <c r="M78" s="117"/>
    </row>
    <row r="79" spans="2:13" x14ac:dyDescent="0.3">
      <c r="B79" s="47"/>
      <c r="C79" s="48"/>
      <c r="D79" s="119"/>
      <c r="E79" s="31" t="s">
        <v>622</v>
      </c>
      <c r="F79" s="63"/>
      <c r="G79" s="59"/>
      <c r="H79" s="66"/>
      <c r="I79" s="8"/>
      <c r="J79" s="8"/>
      <c r="K79" s="59"/>
      <c r="L79" s="112"/>
      <c r="M79" s="117"/>
    </row>
    <row r="80" spans="2:13" x14ac:dyDescent="0.3">
      <c r="B80" s="47">
        <v>1</v>
      </c>
      <c r="C80" s="48">
        <v>-0.5</v>
      </c>
      <c r="D80" s="49">
        <v>40</v>
      </c>
      <c r="E80" s="8" t="s">
        <v>621</v>
      </c>
      <c r="F80" s="62">
        <v>60</v>
      </c>
      <c r="G80" s="64">
        <v>1.675</v>
      </c>
      <c r="H80" s="65">
        <v>45570</v>
      </c>
      <c r="I80" s="8"/>
      <c r="J80" s="8"/>
      <c r="K80" s="64" t="s">
        <v>624</v>
      </c>
      <c r="L80" s="105">
        <v>-60</v>
      </c>
      <c r="M80" s="117"/>
    </row>
    <row r="81" spans="2:13" x14ac:dyDescent="0.3">
      <c r="B81" s="47"/>
      <c r="C81" s="48"/>
      <c r="D81" s="50"/>
      <c r="E81" s="31" t="s">
        <v>622</v>
      </c>
      <c r="F81" s="63"/>
      <c r="G81" s="59"/>
      <c r="H81" s="66"/>
      <c r="I81" s="8"/>
      <c r="J81" s="8"/>
      <c r="K81" s="59"/>
      <c r="L81" s="112"/>
      <c r="M81" s="117"/>
    </row>
    <row r="82" spans="2:13" x14ac:dyDescent="0.3">
      <c r="B82" s="47"/>
      <c r="C82" s="48">
        <v>0.7</v>
      </c>
      <c r="D82" s="49">
        <v>41</v>
      </c>
      <c r="E82" s="2" t="s">
        <v>625</v>
      </c>
      <c r="F82" s="51">
        <v>120</v>
      </c>
      <c r="G82" s="43">
        <v>1.7</v>
      </c>
      <c r="H82" s="53">
        <v>45570</v>
      </c>
      <c r="I82" s="2"/>
      <c r="J82" s="2"/>
      <c r="K82" s="43" t="s">
        <v>208</v>
      </c>
      <c r="L82" s="109">
        <f t="shared" si="2"/>
        <v>84</v>
      </c>
      <c r="M82" s="117"/>
    </row>
    <row r="83" spans="2:13" x14ac:dyDescent="0.3">
      <c r="B83" s="47"/>
      <c r="C83" s="48"/>
      <c r="D83" s="119"/>
      <c r="E83" s="39" t="s">
        <v>626</v>
      </c>
      <c r="F83" s="52"/>
      <c r="G83" s="44"/>
      <c r="H83" s="54"/>
      <c r="I83" s="2"/>
      <c r="J83" s="2"/>
      <c r="K83" s="44"/>
      <c r="L83" s="110"/>
      <c r="M83" s="117"/>
    </row>
    <row r="84" spans="2:13" x14ac:dyDescent="0.3">
      <c r="B84" s="47">
        <v>1</v>
      </c>
      <c r="C84" s="48">
        <v>0.66</v>
      </c>
      <c r="D84" s="49">
        <v>42</v>
      </c>
      <c r="E84" s="2" t="s">
        <v>367</v>
      </c>
      <c r="F84" s="51">
        <v>120</v>
      </c>
      <c r="G84" s="43">
        <v>1.66</v>
      </c>
      <c r="H84" s="53">
        <v>45570</v>
      </c>
      <c r="I84" s="2"/>
      <c r="J84" s="2"/>
      <c r="K84" s="57" t="s">
        <v>32</v>
      </c>
      <c r="L84" s="109">
        <f t="shared" ref="L84" si="9">F84*(G84-1)</f>
        <v>79.199999999999989</v>
      </c>
      <c r="M84" s="117"/>
    </row>
    <row r="85" spans="2:13" x14ac:dyDescent="0.3">
      <c r="B85" s="47"/>
      <c r="C85" s="48"/>
      <c r="D85" s="50"/>
      <c r="E85" s="39" t="s">
        <v>627</v>
      </c>
      <c r="F85" s="52"/>
      <c r="G85" s="44"/>
      <c r="H85" s="54"/>
      <c r="I85" s="2"/>
      <c r="J85" s="2"/>
      <c r="K85" s="44"/>
      <c r="L85" s="110"/>
      <c r="M85" s="117"/>
    </row>
    <row r="86" spans="2:13" x14ac:dyDescent="0.3">
      <c r="B86" s="47">
        <v>1</v>
      </c>
      <c r="C86" s="48">
        <v>-0.42</v>
      </c>
      <c r="D86" s="49">
        <v>43</v>
      </c>
      <c r="E86" s="13" t="s">
        <v>559</v>
      </c>
      <c r="F86" s="73">
        <v>120</v>
      </c>
      <c r="G86" s="75">
        <v>0.57999999999999996</v>
      </c>
      <c r="H86" s="77">
        <v>45570</v>
      </c>
      <c r="I86" s="75"/>
      <c r="J86" s="71"/>
      <c r="K86" s="115" t="s">
        <v>109</v>
      </c>
      <c r="L86" s="113">
        <f t="shared" ref="L86:L134" si="10">F86*(G86-1)</f>
        <v>-50.400000000000006</v>
      </c>
      <c r="M86" s="117"/>
    </row>
    <row r="87" spans="2:13" x14ac:dyDescent="0.3">
      <c r="B87" s="47"/>
      <c r="C87" s="48"/>
      <c r="D87" s="119"/>
      <c r="E87" s="40" t="s">
        <v>628</v>
      </c>
      <c r="F87" s="74"/>
      <c r="G87" s="76"/>
      <c r="H87" s="78"/>
      <c r="I87" s="76"/>
      <c r="J87" s="72"/>
      <c r="K87" s="70"/>
      <c r="L87" s="114"/>
      <c r="M87" s="117"/>
    </row>
    <row r="88" spans="2:13" x14ac:dyDescent="0.3">
      <c r="B88" s="47">
        <v>1</v>
      </c>
      <c r="C88" s="48">
        <v>0.35</v>
      </c>
      <c r="D88" s="49">
        <v>44</v>
      </c>
      <c r="E88" s="2" t="s">
        <v>629</v>
      </c>
      <c r="F88" s="51">
        <v>60</v>
      </c>
      <c r="G88" s="43">
        <v>1.7</v>
      </c>
      <c r="H88" s="53">
        <v>45570</v>
      </c>
      <c r="I88" s="2"/>
      <c r="J88" s="2"/>
      <c r="K88" s="57" t="s">
        <v>242</v>
      </c>
      <c r="L88" s="109">
        <f t="shared" ref="L88:L136" si="11">F88*(G88-1)</f>
        <v>42</v>
      </c>
      <c r="M88" s="117"/>
    </row>
    <row r="89" spans="2:13" x14ac:dyDescent="0.3">
      <c r="B89" s="47"/>
      <c r="C89" s="48"/>
      <c r="D89" s="50"/>
      <c r="E89" s="39" t="s">
        <v>630</v>
      </c>
      <c r="F89" s="52"/>
      <c r="G89" s="44"/>
      <c r="H89" s="54"/>
      <c r="I89" s="2"/>
      <c r="J89" s="2"/>
      <c r="K89" s="44"/>
      <c r="L89" s="110"/>
      <c r="M89" s="117"/>
    </row>
    <row r="90" spans="2:13" x14ac:dyDescent="0.3">
      <c r="B90" s="47">
        <v>1</v>
      </c>
      <c r="C90" s="48">
        <v>1.0249999999999999</v>
      </c>
      <c r="D90" s="49">
        <v>45</v>
      </c>
      <c r="E90" s="2" t="s">
        <v>631</v>
      </c>
      <c r="F90" s="51">
        <v>120</v>
      </c>
      <c r="G90" s="43">
        <v>2.0249999999999999</v>
      </c>
      <c r="H90" s="53">
        <v>45571</v>
      </c>
      <c r="I90" s="43"/>
      <c r="J90" s="45"/>
      <c r="K90" s="39" t="s">
        <v>592</v>
      </c>
      <c r="L90" s="109">
        <f t="shared" ref="L90:L138" si="12">F90*(G90-1)</f>
        <v>122.99999999999999</v>
      </c>
      <c r="M90" s="117"/>
    </row>
    <row r="91" spans="2:13" x14ac:dyDescent="0.3">
      <c r="B91" s="47"/>
      <c r="C91" s="48"/>
      <c r="D91" s="119"/>
      <c r="E91" s="39" t="s">
        <v>632</v>
      </c>
      <c r="F91" s="52"/>
      <c r="G91" s="44"/>
      <c r="H91" s="54"/>
      <c r="I91" s="44"/>
      <c r="J91" s="46"/>
      <c r="K91" s="42"/>
      <c r="L91" s="110"/>
      <c r="M91" s="117"/>
    </row>
    <row r="92" spans="2:13" x14ac:dyDescent="0.3">
      <c r="B92" s="47">
        <v>1</v>
      </c>
      <c r="C92" s="48">
        <v>-0.5</v>
      </c>
      <c r="D92" s="49">
        <v>44</v>
      </c>
      <c r="E92" s="8" t="s">
        <v>503</v>
      </c>
      <c r="F92" s="62">
        <v>60</v>
      </c>
      <c r="G92" s="64">
        <v>2.2000000000000002</v>
      </c>
      <c r="H92" s="65">
        <v>45571</v>
      </c>
      <c r="I92" s="8"/>
      <c r="J92" s="8"/>
      <c r="K92" s="67" t="s">
        <v>376</v>
      </c>
      <c r="L92" s="105">
        <v>-60</v>
      </c>
      <c r="M92" s="117"/>
    </row>
    <row r="93" spans="2:13" x14ac:dyDescent="0.3">
      <c r="B93" s="47"/>
      <c r="C93" s="48"/>
      <c r="D93" s="50"/>
      <c r="E93" s="31" t="s">
        <v>633</v>
      </c>
      <c r="F93" s="63"/>
      <c r="G93" s="59"/>
      <c r="H93" s="66"/>
      <c r="I93" s="8"/>
      <c r="J93" s="8"/>
      <c r="K93" s="68"/>
      <c r="L93" s="112"/>
      <c r="M93" s="117"/>
    </row>
    <row r="94" spans="2:13" x14ac:dyDescent="0.3">
      <c r="B94" s="47">
        <v>1</v>
      </c>
      <c r="C94" s="48">
        <v>0.33</v>
      </c>
      <c r="D94" s="49">
        <v>45</v>
      </c>
      <c r="E94" s="2" t="s">
        <v>634</v>
      </c>
      <c r="F94" s="51">
        <v>60</v>
      </c>
      <c r="G94" s="43">
        <v>1.66</v>
      </c>
      <c r="H94" s="53">
        <v>45574</v>
      </c>
      <c r="I94" s="2"/>
      <c r="J94" s="2"/>
      <c r="K94" s="55" t="s">
        <v>35</v>
      </c>
      <c r="L94" s="45">
        <f t="shared" si="10"/>
        <v>39.599999999999994</v>
      </c>
      <c r="M94" s="117"/>
    </row>
    <row r="95" spans="2:13" x14ac:dyDescent="0.3">
      <c r="B95" s="47"/>
      <c r="C95" s="48"/>
      <c r="D95" s="50"/>
      <c r="E95" s="39" t="s">
        <v>635</v>
      </c>
      <c r="F95" s="52"/>
      <c r="G95" s="44"/>
      <c r="H95" s="54"/>
      <c r="I95" s="2"/>
      <c r="J95" s="2"/>
      <c r="K95" s="56"/>
      <c r="L95" s="46"/>
      <c r="M95" s="117"/>
    </row>
    <row r="96" spans="2:13" x14ac:dyDescent="0.3">
      <c r="B96" s="47">
        <v>1</v>
      </c>
      <c r="C96" s="48">
        <v>-8.6199999999999999E-2</v>
      </c>
      <c r="D96" s="49">
        <v>46</v>
      </c>
      <c r="E96" s="13" t="s">
        <v>447</v>
      </c>
      <c r="F96" s="73">
        <v>60</v>
      </c>
      <c r="G96" s="75">
        <v>0.82769999999999999</v>
      </c>
      <c r="H96" s="77">
        <v>45574</v>
      </c>
      <c r="I96" s="75"/>
      <c r="J96" s="71"/>
      <c r="K96" s="75" t="s">
        <v>637</v>
      </c>
      <c r="L96" s="71">
        <f t="shared" si="11"/>
        <v>-10.338000000000001</v>
      </c>
      <c r="M96" s="117"/>
    </row>
    <row r="97" spans="2:13" x14ac:dyDescent="0.3">
      <c r="B97" s="47"/>
      <c r="C97" s="48"/>
      <c r="D97" s="50"/>
      <c r="E97" s="40" t="s">
        <v>636</v>
      </c>
      <c r="F97" s="74"/>
      <c r="G97" s="76"/>
      <c r="H97" s="78"/>
      <c r="I97" s="76"/>
      <c r="J97" s="72"/>
      <c r="K97" s="76"/>
      <c r="L97" s="72"/>
      <c r="M97" s="117"/>
    </row>
    <row r="98" spans="2:13" x14ac:dyDescent="0.3">
      <c r="B98" s="47">
        <v>1</v>
      </c>
      <c r="C98" s="48">
        <v>0.48749999999999999</v>
      </c>
      <c r="D98" s="49">
        <v>47</v>
      </c>
      <c r="E98" s="2" t="s">
        <v>638</v>
      </c>
      <c r="F98" s="51">
        <v>60</v>
      </c>
      <c r="G98" s="43">
        <v>1.9750000000000001</v>
      </c>
      <c r="H98" s="53">
        <v>45577</v>
      </c>
      <c r="I98" s="2"/>
      <c r="J98" s="2"/>
      <c r="K98" s="43" t="s">
        <v>572</v>
      </c>
      <c r="L98" s="109">
        <f t="shared" si="12"/>
        <v>58.500000000000007</v>
      </c>
      <c r="M98" s="117"/>
    </row>
    <row r="99" spans="2:13" x14ac:dyDescent="0.3">
      <c r="B99" s="47"/>
      <c r="C99" s="48"/>
      <c r="D99" s="50"/>
      <c r="E99" s="39" t="s">
        <v>639</v>
      </c>
      <c r="F99" s="52"/>
      <c r="G99" s="44"/>
      <c r="H99" s="54"/>
      <c r="I99" s="2"/>
      <c r="J99" s="2"/>
      <c r="K99" s="44"/>
      <c r="L99" s="110"/>
      <c r="M99" s="117"/>
    </row>
    <row r="100" spans="2:13" x14ac:dyDescent="0.3">
      <c r="B100" s="47">
        <v>1</v>
      </c>
      <c r="C100" s="48">
        <v>-0.125</v>
      </c>
      <c r="D100" s="49">
        <v>48</v>
      </c>
      <c r="E100" s="64" t="s">
        <v>260</v>
      </c>
      <c r="F100" s="62">
        <v>15</v>
      </c>
      <c r="G100" s="67">
        <v>13</v>
      </c>
      <c r="H100" s="65">
        <v>45581</v>
      </c>
      <c r="I100" s="8"/>
      <c r="J100" s="8"/>
      <c r="K100" s="98" t="s">
        <v>463</v>
      </c>
      <c r="L100" s="105">
        <v>-15</v>
      </c>
      <c r="M100" s="117"/>
    </row>
    <row r="101" spans="2:13" x14ac:dyDescent="0.3">
      <c r="B101" s="47"/>
      <c r="C101" s="48"/>
      <c r="D101" s="50"/>
      <c r="E101" s="59"/>
      <c r="F101" s="63"/>
      <c r="G101" s="68"/>
      <c r="H101" s="66"/>
      <c r="I101" s="8"/>
      <c r="J101" s="8"/>
      <c r="K101" s="111"/>
      <c r="L101" s="112"/>
      <c r="M101" s="117"/>
    </row>
    <row r="102" spans="2:13" x14ac:dyDescent="0.3">
      <c r="B102" s="47">
        <v>1</v>
      </c>
      <c r="C102" s="48">
        <v>0.4</v>
      </c>
      <c r="D102" s="49">
        <v>49</v>
      </c>
      <c r="E102" s="2" t="s">
        <v>57</v>
      </c>
      <c r="F102" s="51">
        <v>60</v>
      </c>
      <c r="G102" s="43">
        <v>1.8</v>
      </c>
      <c r="H102" s="53">
        <v>45581</v>
      </c>
      <c r="I102" s="43"/>
      <c r="J102" s="45"/>
      <c r="K102" s="55" t="s">
        <v>32</v>
      </c>
      <c r="L102" s="109">
        <f t="shared" si="10"/>
        <v>48</v>
      </c>
      <c r="M102" s="117"/>
    </row>
    <row r="103" spans="2:13" x14ac:dyDescent="0.3">
      <c r="B103" s="47"/>
      <c r="C103" s="48"/>
      <c r="D103" s="50"/>
      <c r="E103" s="39" t="s">
        <v>640</v>
      </c>
      <c r="F103" s="52"/>
      <c r="G103" s="44"/>
      <c r="H103" s="54"/>
      <c r="I103" s="44"/>
      <c r="J103" s="46"/>
      <c r="K103" s="56"/>
      <c r="L103" s="110"/>
      <c r="M103" s="117"/>
    </row>
    <row r="104" spans="2:13" x14ac:dyDescent="0.3">
      <c r="B104" s="47">
        <v>1</v>
      </c>
      <c r="C104" s="48">
        <v>0.74919999999999998</v>
      </c>
      <c r="D104" s="49">
        <v>50</v>
      </c>
      <c r="E104" s="43" t="s">
        <v>260</v>
      </c>
      <c r="F104" s="51">
        <v>30</v>
      </c>
      <c r="G104" s="55">
        <v>3.9969999999999999</v>
      </c>
      <c r="H104" s="53">
        <v>45581</v>
      </c>
      <c r="I104" s="2"/>
      <c r="J104" s="2"/>
      <c r="K104" s="107" t="s">
        <v>463</v>
      </c>
      <c r="L104" s="109">
        <f t="shared" si="12"/>
        <v>89.91</v>
      </c>
      <c r="M104" s="117"/>
    </row>
    <row r="105" spans="2:13" x14ac:dyDescent="0.3">
      <c r="B105" s="47"/>
      <c r="C105" s="48"/>
      <c r="D105" s="50"/>
      <c r="E105" s="44"/>
      <c r="F105" s="52"/>
      <c r="G105" s="56"/>
      <c r="H105" s="54"/>
      <c r="I105" s="2"/>
      <c r="J105" s="2"/>
      <c r="K105" s="108"/>
      <c r="L105" s="110"/>
      <c r="M105" s="117"/>
    </row>
    <row r="106" spans="2:13" x14ac:dyDescent="0.3">
      <c r="B106" s="47">
        <v>1</v>
      </c>
      <c r="C106" s="48">
        <v>-3.5700000000000003E-2</v>
      </c>
      <c r="D106" s="49">
        <v>51</v>
      </c>
      <c r="E106" s="13" t="s">
        <v>641</v>
      </c>
      <c r="F106" s="73">
        <v>60</v>
      </c>
      <c r="G106" s="75">
        <v>0.92869999999999997</v>
      </c>
      <c r="H106" s="77">
        <v>45582</v>
      </c>
      <c r="I106" s="13"/>
      <c r="J106" s="13"/>
      <c r="K106" s="75" t="s">
        <v>534</v>
      </c>
      <c r="L106" s="113">
        <f t="shared" si="12"/>
        <v>-4.2780000000000022</v>
      </c>
      <c r="M106" s="117"/>
    </row>
    <row r="107" spans="2:13" x14ac:dyDescent="0.3">
      <c r="B107" s="47"/>
      <c r="C107" s="48"/>
      <c r="D107" s="50"/>
      <c r="E107" s="40" t="s">
        <v>642</v>
      </c>
      <c r="F107" s="74"/>
      <c r="G107" s="76"/>
      <c r="H107" s="78"/>
      <c r="I107" s="13"/>
      <c r="J107" s="13"/>
      <c r="K107" s="76"/>
      <c r="L107" s="114"/>
      <c r="M107" s="117"/>
    </row>
    <row r="108" spans="2:13" x14ac:dyDescent="0.3">
      <c r="B108" s="47">
        <v>1</v>
      </c>
      <c r="C108" s="48">
        <v>-0.125</v>
      </c>
      <c r="D108" s="49">
        <v>52</v>
      </c>
      <c r="E108" s="8" t="s">
        <v>641</v>
      </c>
      <c r="F108" s="62">
        <v>15</v>
      </c>
      <c r="G108" s="64">
        <v>10</v>
      </c>
      <c r="H108" s="65">
        <v>45582</v>
      </c>
      <c r="I108" s="64"/>
      <c r="J108" s="60"/>
      <c r="K108" s="98" t="s">
        <v>39</v>
      </c>
      <c r="L108" s="105">
        <v>-15</v>
      </c>
      <c r="M108" s="117"/>
    </row>
    <row r="109" spans="2:13" x14ac:dyDescent="0.3">
      <c r="B109" s="47"/>
      <c r="C109" s="48"/>
      <c r="D109" s="50"/>
      <c r="E109" s="31" t="s">
        <v>642</v>
      </c>
      <c r="F109" s="63"/>
      <c r="G109" s="59"/>
      <c r="H109" s="66"/>
      <c r="I109" s="59"/>
      <c r="J109" s="61"/>
      <c r="K109" s="68"/>
      <c r="L109" s="112"/>
      <c r="M109" s="117"/>
    </row>
    <row r="110" spans="2:13" x14ac:dyDescent="0.3">
      <c r="B110" s="47">
        <v>1</v>
      </c>
      <c r="C110" s="48">
        <v>0.375</v>
      </c>
      <c r="D110" s="49">
        <v>53</v>
      </c>
      <c r="E110" s="2" t="s">
        <v>643</v>
      </c>
      <c r="F110" s="51">
        <v>60</v>
      </c>
      <c r="G110" s="43">
        <v>1.75</v>
      </c>
      <c r="H110" s="53">
        <v>45583</v>
      </c>
      <c r="I110" s="43"/>
      <c r="J110" s="45"/>
      <c r="K110" s="43" t="s">
        <v>596</v>
      </c>
      <c r="L110" s="109">
        <f t="shared" si="10"/>
        <v>45</v>
      </c>
      <c r="M110" s="117"/>
    </row>
    <row r="111" spans="2:13" x14ac:dyDescent="0.3">
      <c r="B111" s="47"/>
      <c r="C111" s="48"/>
      <c r="D111" s="50"/>
      <c r="E111" s="39" t="s">
        <v>644</v>
      </c>
      <c r="F111" s="52"/>
      <c r="G111" s="44"/>
      <c r="H111" s="54"/>
      <c r="I111" s="44"/>
      <c r="J111" s="46"/>
      <c r="K111" s="44"/>
      <c r="L111" s="110"/>
      <c r="M111" s="117"/>
    </row>
    <row r="112" spans="2:13" x14ac:dyDescent="0.3">
      <c r="B112" s="47">
        <v>1</v>
      </c>
      <c r="C112" s="48">
        <v>0.25</v>
      </c>
      <c r="D112" s="49">
        <v>54</v>
      </c>
      <c r="E112" s="2" t="s">
        <v>643</v>
      </c>
      <c r="F112" s="51">
        <v>30</v>
      </c>
      <c r="G112" s="43">
        <v>2</v>
      </c>
      <c r="H112" s="53">
        <v>45583</v>
      </c>
      <c r="I112" s="43"/>
      <c r="J112" s="45"/>
      <c r="K112" s="43" t="s">
        <v>596</v>
      </c>
      <c r="L112" s="109">
        <f t="shared" si="11"/>
        <v>30</v>
      </c>
      <c r="M112" s="117"/>
    </row>
    <row r="113" spans="2:13" x14ac:dyDescent="0.3">
      <c r="B113" s="47"/>
      <c r="C113" s="48"/>
      <c r="D113" s="50"/>
      <c r="E113" s="39" t="s">
        <v>644</v>
      </c>
      <c r="F113" s="52"/>
      <c r="G113" s="44"/>
      <c r="H113" s="54"/>
      <c r="I113" s="44"/>
      <c r="J113" s="46"/>
      <c r="K113" s="44"/>
      <c r="L113" s="110"/>
      <c r="M113" s="117"/>
    </row>
    <row r="114" spans="2:13" x14ac:dyDescent="0.3">
      <c r="B114" s="47">
        <v>1</v>
      </c>
      <c r="C114" s="48">
        <v>-0.31359999999999999</v>
      </c>
      <c r="D114" s="49">
        <v>55</v>
      </c>
      <c r="E114" s="13" t="s">
        <v>645</v>
      </c>
      <c r="F114" s="73">
        <v>60</v>
      </c>
      <c r="G114" s="75">
        <v>0.37280000000000002</v>
      </c>
      <c r="H114" s="77">
        <v>45583</v>
      </c>
      <c r="I114" s="13"/>
      <c r="J114" s="13"/>
      <c r="K114" s="75" t="s">
        <v>39</v>
      </c>
      <c r="L114" s="113">
        <f t="shared" si="12"/>
        <v>-37.631999999999998</v>
      </c>
      <c r="M114" s="117"/>
    </row>
    <row r="115" spans="2:13" x14ac:dyDescent="0.3">
      <c r="B115" s="47"/>
      <c r="C115" s="48"/>
      <c r="D115" s="50"/>
      <c r="E115" s="40" t="s">
        <v>646</v>
      </c>
      <c r="F115" s="74"/>
      <c r="G115" s="76"/>
      <c r="H115" s="78"/>
      <c r="I115" s="13"/>
      <c r="J115" s="13"/>
      <c r="K115" s="76"/>
      <c r="L115" s="114"/>
      <c r="M115" s="117"/>
    </row>
    <row r="116" spans="2:13" x14ac:dyDescent="0.3">
      <c r="B116" s="47">
        <v>1</v>
      </c>
      <c r="C116" s="48">
        <v>-0.31359999999999999</v>
      </c>
      <c r="D116" s="49">
        <v>56</v>
      </c>
      <c r="E116" s="13" t="s">
        <v>645</v>
      </c>
      <c r="F116" s="73">
        <v>60</v>
      </c>
      <c r="G116" s="75">
        <v>0.37280000000000002</v>
      </c>
      <c r="H116" s="77">
        <v>45583</v>
      </c>
      <c r="I116" s="13"/>
      <c r="J116" s="13"/>
      <c r="K116" s="75" t="s">
        <v>39</v>
      </c>
      <c r="L116" s="113">
        <f t="shared" ref="L116" si="13">F116*(G116-1)</f>
        <v>-37.631999999999998</v>
      </c>
      <c r="M116" s="117"/>
    </row>
    <row r="117" spans="2:13" x14ac:dyDescent="0.3">
      <c r="B117" s="47"/>
      <c r="C117" s="48"/>
      <c r="D117" s="50"/>
      <c r="E117" s="40" t="s">
        <v>646</v>
      </c>
      <c r="F117" s="74"/>
      <c r="G117" s="76"/>
      <c r="H117" s="78"/>
      <c r="I117" s="13"/>
      <c r="J117" s="13"/>
      <c r="K117" s="76"/>
      <c r="L117" s="114"/>
      <c r="M117" s="117"/>
    </row>
    <row r="118" spans="2:13" x14ac:dyDescent="0.3">
      <c r="B118" s="47">
        <v>1</v>
      </c>
      <c r="C118" s="48">
        <v>-0.125</v>
      </c>
      <c r="D118" s="49">
        <v>57</v>
      </c>
      <c r="E118" s="64" t="s">
        <v>260</v>
      </c>
      <c r="F118" s="62">
        <v>15</v>
      </c>
      <c r="G118" s="67">
        <v>13</v>
      </c>
      <c r="H118" s="65">
        <v>45583</v>
      </c>
      <c r="I118" s="8"/>
      <c r="J118" s="8"/>
      <c r="K118" s="98" t="s">
        <v>463</v>
      </c>
      <c r="L118" s="105">
        <v>-15</v>
      </c>
      <c r="M118" s="117"/>
    </row>
    <row r="119" spans="2:13" x14ac:dyDescent="0.3">
      <c r="B119" s="47"/>
      <c r="C119" s="48"/>
      <c r="D119" s="50"/>
      <c r="E119" s="59"/>
      <c r="F119" s="63"/>
      <c r="G119" s="68"/>
      <c r="H119" s="66"/>
      <c r="I119" s="8"/>
      <c r="J119" s="8"/>
      <c r="K119" s="111"/>
      <c r="L119" s="112"/>
      <c r="M119" s="117"/>
    </row>
    <row r="120" spans="2:13" x14ac:dyDescent="0.3">
      <c r="B120" s="47">
        <v>1</v>
      </c>
      <c r="C120" s="48">
        <v>-0.5</v>
      </c>
      <c r="D120" s="49">
        <v>58</v>
      </c>
      <c r="E120" s="8" t="s">
        <v>647</v>
      </c>
      <c r="F120" s="62">
        <v>60</v>
      </c>
      <c r="G120" s="64">
        <v>2</v>
      </c>
      <c r="H120" s="65">
        <v>45583</v>
      </c>
      <c r="I120" s="8"/>
      <c r="J120" s="8"/>
      <c r="K120" s="64" t="s">
        <v>105</v>
      </c>
      <c r="L120" s="105">
        <v>-60</v>
      </c>
      <c r="M120" s="117"/>
    </row>
    <row r="121" spans="2:13" x14ac:dyDescent="0.3">
      <c r="B121" s="47"/>
      <c r="C121" s="48"/>
      <c r="D121" s="50"/>
      <c r="E121" s="31" t="s">
        <v>648</v>
      </c>
      <c r="F121" s="63"/>
      <c r="G121" s="59"/>
      <c r="H121" s="66"/>
      <c r="I121" s="8"/>
      <c r="J121" s="8"/>
      <c r="K121" s="59"/>
      <c r="L121" s="112"/>
      <c r="M121" s="117"/>
    </row>
    <row r="122" spans="2:13" x14ac:dyDescent="0.3">
      <c r="B122" s="47">
        <v>1</v>
      </c>
      <c r="C122" s="48">
        <v>-0.25</v>
      </c>
      <c r="D122" s="49">
        <v>59</v>
      </c>
      <c r="E122" s="8" t="s">
        <v>647</v>
      </c>
      <c r="F122" s="62">
        <v>30</v>
      </c>
      <c r="G122" s="64">
        <v>10</v>
      </c>
      <c r="H122" s="65">
        <v>45583</v>
      </c>
      <c r="I122" s="8"/>
      <c r="J122" s="8"/>
      <c r="K122" s="64" t="s">
        <v>106</v>
      </c>
      <c r="L122" s="105">
        <v>-30</v>
      </c>
      <c r="M122" s="117"/>
    </row>
    <row r="123" spans="2:13" x14ac:dyDescent="0.3">
      <c r="B123" s="47"/>
      <c r="C123" s="48"/>
      <c r="D123" s="50"/>
      <c r="E123" s="31" t="s">
        <v>648</v>
      </c>
      <c r="F123" s="63"/>
      <c r="G123" s="59"/>
      <c r="H123" s="66"/>
      <c r="I123" s="8"/>
      <c r="J123" s="8"/>
      <c r="K123" s="59"/>
      <c r="L123" s="112"/>
      <c r="M123" s="117"/>
    </row>
    <row r="124" spans="2:13" x14ac:dyDescent="0.3">
      <c r="B124" s="47">
        <v>1</v>
      </c>
      <c r="C124" s="48">
        <v>-0.125</v>
      </c>
      <c r="D124" s="49">
        <v>60</v>
      </c>
      <c r="E124" s="64" t="s">
        <v>260</v>
      </c>
      <c r="F124" s="62">
        <v>15</v>
      </c>
      <c r="G124" s="67">
        <v>13</v>
      </c>
      <c r="H124" s="65">
        <v>45583</v>
      </c>
      <c r="I124" s="8"/>
      <c r="J124" s="8"/>
      <c r="K124" s="98" t="s">
        <v>463</v>
      </c>
      <c r="L124" s="105">
        <v>-15</v>
      </c>
      <c r="M124" s="117"/>
    </row>
    <row r="125" spans="2:13" x14ac:dyDescent="0.3">
      <c r="B125" s="47"/>
      <c r="C125" s="48"/>
      <c r="D125" s="50"/>
      <c r="E125" s="59"/>
      <c r="F125" s="63"/>
      <c r="G125" s="68"/>
      <c r="H125" s="66"/>
      <c r="I125" s="8"/>
      <c r="J125" s="8"/>
      <c r="K125" s="111"/>
      <c r="L125" s="112"/>
      <c r="M125" s="117"/>
    </row>
    <row r="126" spans="2:13" x14ac:dyDescent="0.3">
      <c r="B126" s="47">
        <v>1</v>
      </c>
      <c r="C126" s="48">
        <v>-0.125</v>
      </c>
      <c r="D126" s="49">
        <v>61</v>
      </c>
      <c r="E126" s="64" t="s">
        <v>260</v>
      </c>
      <c r="F126" s="62">
        <v>15</v>
      </c>
      <c r="G126" s="67">
        <v>13</v>
      </c>
      <c r="H126" s="65">
        <v>45583</v>
      </c>
      <c r="I126" s="8"/>
      <c r="J126" s="8"/>
      <c r="K126" s="98" t="s">
        <v>463</v>
      </c>
      <c r="L126" s="105">
        <v>-15</v>
      </c>
      <c r="M126" s="117"/>
    </row>
    <row r="127" spans="2:13" x14ac:dyDescent="0.3">
      <c r="B127" s="47"/>
      <c r="C127" s="48"/>
      <c r="D127" s="50"/>
      <c r="E127" s="59"/>
      <c r="F127" s="63"/>
      <c r="G127" s="68"/>
      <c r="H127" s="66"/>
      <c r="I127" s="8"/>
      <c r="J127" s="8"/>
      <c r="K127" s="111"/>
      <c r="L127" s="112"/>
      <c r="M127" s="117"/>
    </row>
    <row r="128" spans="2:13" x14ac:dyDescent="0.3">
      <c r="B128" s="47">
        <v>1</v>
      </c>
      <c r="C128" s="48">
        <v>-0.15989999999999999</v>
      </c>
      <c r="D128" s="49">
        <v>62</v>
      </c>
      <c r="E128" s="13" t="s">
        <v>649</v>
      </c>
      <c r="F128" s="73">
        <v>60</v>
      </c>
      <c r="G128" s="75">
        <v>0.68020000000000003</v>
      </c>
      <c r="H128" s="77">
        <v>45583</v>
      </c>
      <c r="I128" s="13"/>
      <c r="J128" s="13"/>
      <c r="K128" s="75" t="s">
        <v>105</v>
      </c>
      <c r="L128" s="113">
        <f t="shared" si="11"/>
        <v>-19.187999999999999</v>
      </c>
      <c r="M128" s="117"/>
    </row>
    <row r="129" spans="2:13" x14ac:dyDescent="0.3">
      <c r="B129" s="47"/>
      <c r="C129" s="48"/>
      <c r="D129" s="50"/>
      <c r="E129" s="40" t="s">
        <v>146</v>
      </c>
      <c r="F129" s="74"/>
      <c r="G129" s="76"/>
      <c r="H129" s="78"/>
      <c r="I129" s="13"/>
      <c r="J129" s="13"/>
      <c r="K129" s="76"/>
      <c r="L129" s="114"/>
      <c r="M129" s="117"/>
    </row>
    <row r="130" spans="2:13" x14ac:dyDescent="0.3">
      <c r="B130" s="47">
        <v>1</v>
      </c>
      <c r="C130" s="48">
        <v>0.73199999999999998</v>
      </c>
      <c r="D130" s="49">
        <v>63</v>
      </c>
      <c r="E130" s="2" t="s">
        <v>309</v>
      </c>
      <c r="F130" s="51">
        <v>120</v>
      </c>
      <c r="G130" s="43">
        <v>1.61</v>
      </c>
      <c r="H130" s="53">
        <v>45583</v>
      </c>
      <c r="I130" s="2"/>
      <c r="J130" s="2"/>
      <c r="K130" s="43" t="s">
        <v>35</v>
      </c>
      <c r="L130" s="109">
        <f t="shared" si="12"/>
        <v>73.200000000000017</v>
      </c>
      <c r="M130" s="117"/>
    </row>
    <row r="131" spans="2:13" x14ac:dyDescent="0.3">
      <c r="B131" s="47"/>
      <c r="C131" s="48"/>
      <c r="D131" s="50"/>
      <c r="E131" s="39" t="s">
        <v>650</v>
      </c>
      <c r="F131" s="52"/>
      <c r="G131" s="44"/>
      <c r="H131" s="54"/>
      <c r="I131" s="2"/>
      <c r="J131" s="2"/>
      <c r="K131" s="44"/>
      <c r="L131" s="110"/>
      <c r="M131" s="117"/>
    </row>
    <row r="132" spans="2:13" x14ac:dyDescent="0.3">
      <c r="B132" s="47">
        <v>1</v>
      </c>
      <c r="C132" s="48">
        <v>-0.5</v>
      </c>
      <c r="D132" s="49">
        <v>64</v>
      </c>
      <c r="E132" s="8" t="s">
        <v>309</v>
      </c>
      <c r="F132" s="62">
        <v>60</v>
      </c>
      <c r="G132" s="64">
        <v>1.72</v>
      </c>
      <c r="H132" s="65">
        <v>45583</v>
      </c>
      <c r="I132" s="8"/>
      <c r="J132" s="8"/>
      <c r="K132" s="64" t="s">
        <v>39</v>
      </c>
      <c r="L132" s="105">
        <v>-60</v>
      </c>
      <c r="M132" s="117"/>
    </row>
    <row r="133" spans="2:13" x14ac:dyDescent="0.3">
      <c r="B133" s="47"/>
      <c r="C133" s="48"/>
      <c r="D133" s="50"/>
      <c r="E133" s="31" t="s">
        <v>650</v>
      </c>
      <c r="F133" s="63"/>
      <c r="G133" s="59"/>
      <c r="H133" s="66"/>
      <c r="I133" s="8"/>
      <c r="J133" s="8"/>
      <c r="K133" s="59"/>
      <c r="L133" s="112"/>
      <c r="M133" s="117"/>
    </row>
    <row r="134" spans="2:13" x14ac:dyDescent="0.3">
      <c r="B134" s="47">
        <v>1</v>
      </c>
      <c r="C134" s="48">
        <v>0.38750000000000001</v>
      </c>
      <c r="D134" s="49">
        <v>65</v>
      </c>
      <c r="E134" s="2" t="s">
        <v>651</v>
      </c>
      <c r="F134" s="51">
        <v>60</v>
      </c>
      <c r="G134" s="43">
        <v>1.7749999999999999</v>
      </c>
      <c r="H134" s="53">
        <v>45583</v>
      </c>
      <c r="I134" s="2"/>
      <c r="J134" s="2"/>
      <c r="K134" s="43" t="s">
        <v>547</v>
      </c>
      <c r="L134" s="109">
        <f t="shared" si="10"/>
        <v>46.499999999999993</v>
      </c>
      <c r="M134" s="117"/>
    </row>
    <row r="135" spans="2:13" x14ac:dyDescent="0.3">
      <c r="B135" s="47"/>
      <c r="C135" s="48"/>
      <c r="D135" s="50"/>
      <c r="E135" s="39" t="s">
        <v>312</v>
      </c>
      <c r="F135" s="52"/>
      <c r="G135" s="44"/>
      <c r="H135" s="54"/>
      <c r="I135" s="2"/>
      <c r="J135" s="2"/>
      <c r="K135" s="44"/>
      <c r="L135" s="110"/>
      <c r="M135" s="117"/>
    </row>
    <row r="136" spans="2:13" x14ac:dyDescent="0.3">
      <c r="B136" s="47">
        <v>1</v>
      </c>
      <c r="C136" s="48">
        <v>0.30499999999999999</v>
      </c>
      <c r="D136" s="49">
        <v>66</v>
      </c>
      <c r="E136" s="2" t="s">
        <v>652</v>
      </c>
      <c r="F136" s="51">
        <v>60</v>
      </c>
      <c r="G136" s="43">
        <v>1.61</v>
      </c>
      <c r="H136" s="53">
        <v>45583</v>
      </c>
      <c r="I136" s="2"/>
      <c r="J136" s="2"/>
      <c r="K136" s="43" t="s">
        <v>39</v>
      </c>
      <c r="L136" s="109">
        <f t="shared" si="11"/>
        <v>36.600000000000009</v>
      </c>
      <c r="M136" s="117"/>
    </row>
    <row r="137" spans="2:13" x14ac:dyDescent="0.3">
      <c r="B137" s="47"/>
      <c r="C137" s="48"/>
      <c r="D137" s="50"/>
      <c r="E137" s="39" t="s">
        <v>653</v>
      </c>
      <c r="F137" s="52"/>
      <c r="G137" s="44"/>
      <c r="H137" s="54"/>
      <c r="I137" s="2"/>
      <c r="J137" s="2"/>
      <c r="K137" s="44"/>
      <c r="L137" s="110"/>
      <c r="M137" s="117"/>
    </row>
    <row r="138" spans="2:13" x14ac:dyDescent="0.3">
      <c r="B138" s="47">
        <v>1</v>
      </c>
      <c r="C138" s="48">
        <v>0.4</v>
      </c>
      <c r="D138" s="49">
        <v>67</v>
      </c>
      <c r="E138" s="2" t="s">
        <v>652</v>
      </c>
      <c r="F138" s="51">
        <v>60</v>
      </c>
      <c r="G138" s="43">
        <v>1.8</v>
      </c>
      <c r="H138" s="53">
        <v>45583</v>
      </c>
      <c r="I138" s="2"/>
      <c r="J138" s="2"/>
      <c r="K138" s="43" t="s">
        <v>32</v>
      </c>
      <c r="L138" s="109">
        <f t="shared" si="12"/>
        <v>48</v>
      </c>
      <c r="M138" s="117"/>
    </row>
    <row r="139" spans="2:13" x14ac:dyDescent="0.3">
      <c r="B139" s="47"/>
      <c r="C139" s="48"/>
      <c r="D139" s="50"/>
      <c r="E139" s="39" t="s">
        <v>653</v>
      </c>
      <c r="F139" s="52"/>
      <c r="G139" s="44"/>
      <c r="H139" s="54"/>
      <c r="I139" s="2"/>
      <c r="J139" s="2"/>
      <c r="K139" s="44"/>
      <c r="L139" s="110"/>
      <c r="M139" s="117"/>
    </row>
    <row r="140" spans="2:13" x14ac:dyDescent="0.3">
      <c r="B140" s="47">
        <v>1</v>
      </c>
      <c r="C140" s="48">
        <v>0.30499999999999999</v>
      </c>
      <c r="D140" s="49">
        <v>68</v>
      </c>
      <c r="E140" s="2" t="s">
        <v>229</v>
      </c>
      <c r="F140" s="51">
        <v>60</v>
      </c>
      <c r="G140" s="43">
        <v>1.61</v>
      </c>
      <c r="H140" s="53">
        <v>45583</v>
      </c>
      <c r="I140" s="2"/>
      <c r="J140" s="2"/>
      <c r="K140" s="43" t="s">
        <v>39</v>
      </c>
      <c r="L140" s="109">
        <f t="shared" ref="L140" si="14">F140*(G140-1)</f>
        <v>36.600000000000009</v>
      </c>
      <c r="M140" s="117"/>
    </row>
    <row r="141" spans="2:13" x14ac:dyDescent="0.3">
      <c r="B141" s="47"/>
      <c r="C141" s="48"/>
      <c r="D141" s="50"/>
      <c r="E141" s="39" t="s">
        <v>654</v>
      </c>
      <c r="F141" s="52"/>
      <c r="G141" s="44"/>
      <c r="H141" s="54"/>
      <c r="I141" s="2"/>
      <c r="J141" s="2"/>
      <c r="K141" s="44"/>
      <c r="L141" s="110"/>
      <c r="M141" s="117"/>
    </row>
    <row r="142" spans="2:13" x14ac:dyDescent="0.3">
      <c r="B142" s="47">
        <v>1</v>
      </c>
      <c r="C142" s="48">
        <v>-1</v>
      </c>
      <c r="D142" s="49">
        <v>69</v>
      </c>
      <c r="E142" s="8" t="s">
        <v>580</v>
      </c>
      <c r="F142" s="62">
        <v>120</v>
      </c>
      <c r="G142" s="64">
        <v>1.8</v>
      </c>
      <c r="H142" s="65">
        <v>45584</v>
      </c>
      <c r="I142" s="64"/>
      <c r="J142" s="60"/>
      <c r="K142" s="64" t="s">
        <v>614</v>
      </c>
      <c r="L142" s="105">
        <v>0</v>
      </c>
      <c r="M142" s="117">
        <v>-120</v>
      </c>
    </row>
    <row r="143" spans="2:13" x14ac:dyDescent="0.3">
      <c r="B143" s="47"/>
      <c r="C143" s="48"/>
      <c r="D143" s="50"/>
      <c r="E143" s="31" t="s">
        <v>559</v>
      </c>
      <c r="F143" s="63"/>
      <c r="G143" s="59"/>
      <c r="H143" s="66"/>
      <c r="I143" s="59"/>
      <c r="J143" s="61"/>
      <c r="K143" s="59"/>
      <c r="L143" s="112"/>
      <c r="M143" s="117"/>
    </row>
    <row r="144" spans="2:13" x14ac:dyDescent="0.3">
      <c r="B144" s="47">
        <v>1</v>
      </c>
      <c r="C144" s="48">
        <v>-0.25</v>
      </c>
      <c r="D144" s="49">
        <v>70</v>
      </c>
      <c r="E144" s="8" t="s">
        <v>580</v>
      </c>
      <c r="F144" s="62">
        <v>30</v>
      </c>
      <c r="G144" s="64">
        <v>6</v>
      </c>
      <c r="H144" s="65">
        <v>45584</v>
      </c>
      <c r="I144" s="8"/>
      <c r="J144" s="8"/>
      <c r="K144" s="64" t="s">
        <v>593</v>
      </c>
      <c r="L144" s="105">
        <v>0</v>
      </c>
      <c r="M144" s="117">
        <v>-30</v>
      </c>
    </row>
    <row r="145" spans="2:13" x14ac:dyDescent="0.3">
      <c r="B145" s="47"/>
      <c r="C145" s="48"/>
      <c r="D145" s="50"/>
      <c r="E145" s="31" t="s">
        <v>559</v>
      </c>
      <c r="F145" s="63"/>
      <c r="G145" s="59"/>
      <c r="H145" s="66"/>
      <c r="I145" s="8"/>
      <c r="J145" s="8"/>
      <c r="K145" s="59"/>
      <c r="L145" s="112"/>
      <c r="M145" s="117"/>
    </row>
    <row r="146" spans="2:13" x14ac:dyDescent="0.3">
      <c r="B146" s="47">
        <v>1</v>
      </c>
      <c r="C146" s="48">
        <v>-0.38150000000000001</v>
      </c>
      <c r="D146" s="49">
        <v>71</v>
      </c>
      <c r="E146" s="13" t="s">
        <v>656</v>
      </c>
      <c r="F146" s="73">
        <v>120</v>
      </c>
      <c r="G146" s="75">
        <v>0.61850000000000005</v>
      </c>
      <c r="H146" s="77">
        <v>45584</v>
      </c>
      <c r="I146" s="75"/>
      <c r="J146" s="71"/>
      <c r="K146" s="75" t="s">
        <v>658</v>
      </c>
      <c r="L146" s="113">
        <v>0</v>
      </c>
      <c r="M146" s="117">
        <v>-45.78</v>
      </c>
    </row>
    <row r="147" spans="2:13" x14ac:dyDescent="0.3">
      <c r="B147" s="47"/>
      <c r="C147" s="48"/>
      <c r="D147" s="50"/>
      <c r="E147" s="40" t="s">
        <v>657</v>
      </c>
      <c r="F147" s="74"/>
      <c r="G147" s="76"/>
      <c r="H147" s="78"/>
      <c r="I147" s="76"/>
      <c r="J147" s="72"/>
      <c r="K147" s="76"/>
      <c r="L147" s="114"/>
      <c r="M147" s="117"/>
    </row>
    <row r="148" spans="2:13" x14ac:dyDescent="0.3">
      <c r="B148" s="47">
        <v>1</v>
      </c>
      <c r="C148" s="48">
        <v>-0.25</v>
      </c>
      <c r="D148" s="49">
        <v>72</v>
      </c>
      <c r="E148" s="8" t="s">
        <v>656</v>
      </c>
      <c r="F148" s="62">
        <v>30</v>
      </c>
      <c r="G148" s="64">
        <v>4</v>
      </c>
      <c r="H148" s="65">
        <v>45584</v>
      </c>
      <c r="I148" s="8"/>
      <c r="J148" s="8"/>
      <c r="K148" s="64" t="s">
        <v>611</v>
      </c>
      <c r="L148" s="105">
        <v>0</v>
      </c>
      <c r="M148" s="117">
        <v>-30</v>
      </c>
    </row>
    <row r="149" spans="2:13" x14ac:dyDescent="0.3">
      <c r="B149" s="47"/>
      <c r="C149" s="48"/>
      <c r="D149" s="50"/>
      <c r="E149" s="31" t="s">
        <v>657</v>
      </c>
      <c r="F149" s="63"/>
      <c r="G149" s="59"/>
      <c r="H149" s="66"/>
      <c r="I149" s="8"/>
      <c r="J149" s="8"/>
      <c r="K149" s="59"/>
      <c r="L149" s="112"/>
      <c r="M149" s="117"/>
    </row>
    <row r="150" spans="2:13" x14ac:dyDescent="0.3">
      <c r="B150" s="47">
        <v>1</v>
      </c>
      <c r="C150" s="48">
        <v>-0.5</v>
      </c>
      <c r="D150" s="49">
        <v>73</v>
      </c>
      <c r="E150" s="8" t="s">
        <v>659</v>
      </c>
      <c r="F150" s="62">
        <v>60</v>
      </c>
      <c r="G150" s="64">
        <v>2.2000000000000002</v>
      </c>
      <c r="H150" s="65">
        <v>45584</v>
      </c>
      <c r="I150" s="8"/>
      <c r="J150" s="8"/>
      <c r="K150" s="64" t="s">
        <v>105</v>
      </c>
      <c r="L150" s="105">
        <v>-60</v>
      </c>
      <c r="M150" s="117"/>
    </row>
    <row r="151" spans="2:13" x14ac:dyDescent="0.3">
      <c r="B151" s="47"/>
      <c r="C151" s="48"/>
      <c r="D151" s="50"/>
      <c r="E151" s="31" t="s">
        <v>660</v>
      </c>
      <c r="F151" s="63"/>
      <c r="G151" s="59"/>
      <c r="H151" s="66"/>
      <c r="I151" s="8"/>
      <c r="J151" s="8"/>
      <c r="K151" s="59"/>
      <c r="L151" s="112"/>
      <c r="M151" s="117"/>
    </row>
    <row r="152" spans="2:13" x14ac:dyDescent="0.3">
      <c r="B152" s="47">
        <v>1</v>
      </c>
      <c r="C152" s="48">
        <v>-0.125</v>
      </c>
      <c r="D152" s="49">
        <v>74</v>
      </c>
      <c r="E152" s="8" t="s">
        <v>659</v>
      </c>
      <c r="F152" s="62">
        <v>15</v>
      </c>
      <c r="G152" s="64">
        <v>8</v>
      </c>
      <c r="H152" s="65">
        <v>45584</v>
      </c>
      <c r="I152" s="8"/>
      <c r="J152" s="8"/>
      <c r="K152" s="64" t="s">
        <v>106</v>
      </c>
      <c r="L152" s="105">
        <v>-15</v>
      </c>
      <c r="M152" s="49"/>
    </row>
    <row r="153" spans="2:13" x14ac:dyDescent="0.3">
      <c r="B153" s="47"/>
      <c r="C153" s="48"/>
      <c r="D153" s="50"/>
      <c r="E153" s="31" t="s">
        <v>660</v>
      </c>
      <c r="F153" s="63"/>
      <c r="G153" s="59"/>
      <c r="H153" s="66"/>
      <c r="I153" s="8"/>
      <c r="J153" s="8"/>
      <c r="K153" s="59"/>
      <c r="L153" s="112"/>
      <c r="M153" s="50"/>
    </row>
    <row r="154" spans="2:13" x14ac:dyDescent="0.3">
      <c r="B154" s="47">
        <v>1</v>
      </c>
      <c r="C154" s="48">
        <v>-0.125</v>
      </c>
      <c r="D154" s="49">
        <v>75</v>
      </c>
      <c r="E154" s="64" t="s">
        <v>260</v>
      </c>
      <c r="F154" s="62">
        <v>15</v>
      </c>
      <c r="G154" s="67">
        <v>13</v>
      </c>
      <c r="H154" s="65">
        <v>45584</v>
      </c>
      <c r="I154" s="8"/>
      <c r="J154" s="8"/>
      <c r="K154" s="98" t="s">
        <v>463</v>
      </c>
      <c r="L154" s="105">
        <v>-15</v>
      </c>
      <c r="M154" s="49"/>
    </row>
    <row r="155" spans="2:13" x14ac:dyDescent="0.3">
      <c r="B155" s="47"/>
      <c r="C155" s="48"/>
      <c r="D155" s="50"/>
      <c r="E155" s="59"/>
      <c r="F155" s="63"/>
      <c r="G155" s="68"/>
      <c r="H155" s="66"/>
      <c r="I155" s="8"/>
      <c r="J155" s="8"/>
      <c r="K155" s="111"/>
      <c r="L155" s="112"/>
      <c r="M155" s="50"/>
    </row>
    <row r="156" spans="2:13" x14ac:dyDescent="0.3">
      <c r="B156" s="47">
        <v>1</v>
      </c>
      <c r="C156" s="48">
        <v>-0.16669999999999999</v>
      </c>
      <c r="D156" s="49">
        <v>76</v>
      </c>
      <c r="E156" s="13" t="s">
        <v>661</v>
      </c>
      <c r="F156" s="73">
        <v>120</v>
      </c>
      <c r="G156" s="75">
        <v>0.83330000000000004</v>
      </c>
      <c r="H156" s="77">
        <v>45584</v>
      </c>
      <c r="I156" s="13"/>
      <c r="J156" s="13"/>
      <c r="K156" s="69" t="s">
        <v>39</v>
      </c>
      <c r="L156" s="113">
        <f t="shared" ref="L156" si="15">F156*(G156-1)</f>
        <v>-20.003999999999994</v>
      </c>
      <c r="M156" s="49"/>
    </row>
    <row r="157" spans="2:13" x14ac:dyDescent="0.3">
      <c r="B157" s="47"/>
      <c r="C157" s="48"/>
      <c r="D157" s="50"/>
      <c r="E157" s="40" t="s">
        <v>662</v>
      </c>
      <c r="F157" s="74"/>
      <c r="G157" s="76"/>
      <c r="H157" s="78"/>
      <c r="I157" s="13"/>
      <c r="J157" s="13"/>
      <c r="K157" s="70"/>
      <c r="L157" s="114"/>
      <c r="M157" s="50"/>
    </row>
    <row r="158" spans="2:13" x14ac:dyDescent="0.3">
      <c r="B158" s="47">
        <v>1</v>
      </c>
      <c r="C158" s="48">
        <v>-0.25</v>
      </c>
      <c r="D158" s="49">
        <v>77</v>
      </c>
      <c r="E158" s="8" t="s">
        <v>546</v>
      </c>
      <c r="F158" s="62">
        <v>30</v>
      </c>
      <c r="G158" s="64">
        <v>6.5</v>
      </c>
      <c r="H158" s="65">
        <v>45584</v>
      </c>
      <c r="I158" s="8"/>
      <c r="J158" s="8"/>
      <c r="K158" s="64" t="s">
        <v>123</v>
      </c>
      <c r="L158" s="105">
        <v>-30</v>
      </c>
      <c r="M158" s="49"/>
    </row>
    <row r="159" spans="2:13" x14ac:dyDescent="0.3">
      <c r="B159" s="47"/>
      <c r="C159" s="48"/>
      <c r="D159" s="50"/>
      <c r="E159" s="8" t="s">
        <v>178</v>
      </c>
      <c r="F159" s="63"/>
      <c r="G159" s="59"/>
      <c r="H159" s="66"/>
      <c r="I159" s="8"/>
      <c r="J159" s="8"/>
      <c r="K159" s="59"/>
      <c r="L159" s="112"/>
      <c r="M159" s="50"/>
    </row>
    <row r="160" spans="2:13" x14ac:dyDescent="0.3">
      <c r="B160" s="47">
        <v>1</v>
      </c>
      <c r="C160" s="48">
        <v>-0.14280000000000001</v>
      </c>
      <c r="D160" s="49">
        <v>78</v>
      </c>
      <c r="E160" s="13" t="s">
        <v>546</v>
      </c>
      <c r="F160" s="73">
        <v>120</v>
      </c>
      <c r="G160" s="75">
        <v>0.85719999999999996</v>
      </c>
      <c r="H160" s="77">
        <v>45584</v>
      </c>
      <c r="I160" s="75"/>
      <c r="J160" s="71"/>
      <c r="K160" s="115" t="s">
        <v>217</v>
      </c>
      <c r="L160" s="113">
        <f t="shared" ref="L160:L200" si="16">F160*(G160-1)</f>
        <v>-17.136000000000003</v>
      </c>
      <c r="M160" s="49"/>
    </row>
    <row r="161" spans="2:13" x14ac:dyDescent="0.3">
      <c r="B161" s="47"/>
      <c r="C161" s="48"/>
      <c r="D161" s="50"/>
      <c r="E161" s="13" t="s">
        <v>178</v>
      </c>
      <c r="F161" s="74"/>
      <c r="G161" s="76"/>
      <c r="H161" s="78"/>
      <c r="I161" s="76"/>
      <c r="J161" s="72"/>
      <c r="K161" s="70"/>
      <c r="L161" s="114"/>
      <c r="M161" s="50"/>
    </row>
    <row r="162" spans="2:13" x14ac:dyDescent="0.3">
      <c r="B162" s="47">
        <v>1</v>
      </c>
      <c r="C162" s="48">
        <v>-0.375</v>
      </c>
      <c r="D162" s="49">
        <v>79</v>
      </c>
      <c r="E162" s="13" t="s">
        <v>441</v>
      </c>
      <c r="F162" s="73">
        <v>60</v>
      </c>
      <c r="G162" s="75">
        <v>0.25</v>
      </c>
      <c r="H162" s="77">
        <v>45584</v>
      </c>
      <c r="I162" s="13"/>
      <c r="J162" s="13"/>
      <c r="K162" s="75" t="s">
        <v>32</v>
      </c>
      <c r="L162" s="113">
        <f t="shared" ref="L162:L210" si="17">F162*(G162-1)</f>
        <v>-45</v>
      </c>
      <c r="M162" s="49"/>
    </row>
    <row r="163" spans="2:13" x14ac:dyDescent="0.3">
      <c r="B163" s="47"/>
      <c r="C163" s="48"/>
      <c r="D163" s="50"/>
      <c r="E163" s="40" t="s">
        <v>447</v>
      </c>
      <c r="F163" s="74"/>
      <c r="G163" s="76"/>
      <c r="H163" s="78"/>
      <c r="I163" s="13"/>
      <c r="J163" s="13"/>
      <c r="K163" s="76"/>
      <c r="L163" s="114"/>
      <c r="M163" s="50"/>
    </row>
    <row r="164" spans="2:13" x14ac:dyDescent="0.3">
      <c r="B164" s="47">
        <v>1</v>
      </c>
      <c r="C164" s="48">
        <v>0.65</v>
      </c>
      <c r="D164" s="49">
        <v>80</v>
      </c>
      <c r="E164" s="2" t="s">
        <v>13</v>
      </c>
      <c r="F164" s="51">
        <v>120</v>
      </c>
      <c r="G164" s="43">
        <v>1.65</v>
      </c>
      <c r="H164" s="53">
        <v>45585</v>
      </c>
      <c r="I164" s="2"/>
      <c r="J164" s="2"/>
      <c r="K164" s="43" t="s">
        <v>530</v>
      </c>
      <c r="L164" s="109">
        <v>0</v>
      </c>
      <c r="M164" s="93">
        <v>78</v>
      </c>
    </row>
    <row r="165" spans="2:13" x14ac:dyDescent="0.3">
      <c r="B165" s="47"/>
      <c r="C165" s="48"/>
      <c r="D165" s="50"/>
      <c r="E165" s="39" t="s">
        <v>7</v>
      </c>
      <c r="F165" s="52"/>
      <c r="G165" s="44"/>
      <c r="H165" s="54"/>
      <c r="I165" s="2"/>
      <c r="J165" s="2"/>
      <c r="K165" s="44"/>
      <c r="L165" s="110"/>
      <c r="M165" s="94"/>
    </row>
    <row r="166" spans="2:13" x14ac:dyDescent="0.3">
      <c r="B166" s="47">
        <v>1</v>
      </c>
      <c r="C166" s="48">
        <v>-0.59</v>
      </c>
      <c r="D166" s="49">
        <v>81</v>
      </c>
      <c r="E166" s="64" t="s">
        <v>663</v>
      </c>
      <c r="F166" s="62">
        <v>120</v>
      </c>
      <c r="G166" s="64">
        <v>0.53600000000000003</v>
      </c>
      <c r="H166" s="65">
        <v>45585</v>
      </c>
      <c r="I166" s="8"/>
      <c r="J166" s="8"/>
      <c r="K166" s="64" t="s">
        <v>663</v>
      </c>
      <c r="L166" s="105">
        <f t="shared" ref="L166:L182" si="18">F166*(G166-1)</f>
        <v>-55.679999999999993</v>
      </c>
      <c r="M166" s="49"/>
    </row>
    <row r="167" spans="2:13" x14ac:dyDescent="0.3">
      <c r="B167" s="47"/>
      <c r="C167" s="48"/>
      <c r="D167" s="50"/>
      <c r="E167" s="59"/>
      <c r="F167" s="63"/>
      <c r="G167" s="59"/>
      <c r="H167" s="66"/>
      <c r="I167" s="8"/>
      <c r="J167" s="8"/>
      <c r="K167" s="59"/>
      <c r="L167" s="112"/>
      <c r="M167" s="50"/>
    </row>
    <row r="168" spans="2:13" x14ac:dyDescent="0.3">
      <c r="B168" s="47">
        <v>1</v>
      </c>
      <c r="C168" s="48">
        <v>-1.0595000000000001</v>
      </c>
      <c r="D168" s="49">
        <v>82</v>
      </c>
      <c r="E168" s="8" t="s">
        <v>664</v>
      </c>
      <c r="F168" s="62">
        <v>127.14</v>
      </c>
      <c r="G168" s="64">
        <v>1.65</v>
      </c>
      <c r="H168" s="65">
        <v>21</v>
      </c>
      <c r="I168" s="8"/>
      <c r="J168" s="8"/>
      <c r="K168" s="64" t="s">
        <v>542</v>
      </c>
      <c r="L168" s="105">
        <v>-127.14</v>
      </c>
      <c r="M168" s="49"/>
    </row>
    <row r="169" spans="2:13" x14ac:dyDescent="0.3">
      <c r="B169" s="47"/>
      <c r="C169" s="48"/>
      <c r="D169" s="50"/>
      <c r="E169" s="31" t="s">
        <v>665</v>
      </c>
      <c r="F169" s="63"/>
      <c r="G169" s="59"/>
      <c r="H169" s="66"/>
      <c r="I169" s="8"/>
      <c r="J169" s="8"/>
      <c r="K169" s="59"/>
      <c r="L169" s="112"/>
      <c r="M169" s="50"/>
    </row>
    <row r="170" spans="2:13" x14ac:dyDescent="0.3">
      <c r="B170" s="47">
        <v>1</v>
      </c>
      <c r="C170" s="48">
        <v>0.47499999999999998</v>
      </c>
      <c r="D170" s="49">
        <v>83</v>
      </c>
      <c r="E170" s="2" t="s">
        <v>666</v>
      </c>
      <c r="F170" s="51">
        <v>60</v>
      </c>
      <c r="G170" s="43">
        <v>1.95</v>
      </c>
      <c r="H170" s="53">
        <v>21</v>
      </c>
      <c r="I170" s="2"/>
      <c r="J170" s="2"/>
      <c r="K170" s="43" t="s">
        <v>39</v>
      </c>
      <c r="L170" s="109">
        <f t="shared" si="17"/>
        <v>57</v>
      </c>
      <c r="M170" s="49"/>
    </row>
    <row r="171" spans="2:13" x14ac:dyDescent="0.3">
      <c r="B171" s="47"/>
      <c r="C171" s="48"/>
      <c r="D171" s="50"/>
      <c r="E171" s="39" t="s">
        <v>667</v>
      </c>
      <c r="F171" s="52"/>
      <c r="G171" s="44"/>
      <c r="H171" s="54"/>
      <c r="I171" s="2"/>
      <c r="J171" s="2"/>
      <c r="K171" s="44"/>
      <c r="L171" s="110"/>
      <c r="M171" s="50"/>
    </row>
    <row r="172" spans="2:13" x14ac:dyDescent="0.3">
      <c r="B172" s="47">
        <v>1</v>
      </c>
      <c r="C172" s="48">
        <v>0.30499999999999999</v>
      </c>
      <c r="D172" s="49">
        <v>84</v>
      </c>
      <c r="E172" s="2" t="s">
        <v>633</v>
      </c>
      <c r="F172" s="51">
        <v>60</v>
      </c>
      <c r="G172" s="43">
        <v>1.61</v>
      </c>
      <c r="H172" s="53">
        <v>45586</v>
      </c>
      <c r="I172" s="2"/>
      <c r="J172" s="2"/>
      <c r="K172" s="57" t="s">
        <v>170</v>
      </c>
      <c r="L172" s="109">
        <f t="shared" ref="L172" si="19">F172*(G172-1)</f>
        <v>36.600000000000009</v>
      </c>
      <c r="M172" s="49"/>
    </row>
    <row r="173" spans="2:13" x14ac:dyDescent="0.3">
      <c r="B173" s="47"/>
      <c r="C173" s="48"/>
      <c r="D173" s="50"/>
      <c r="E173" s="39" t="s">
        <v>668</v>
      </c>
      <c r="F173" s="52"/>
      <c r="G173" s="44"/>
      <c r="H173" s="54"/>
      <c r="I173" s="2"/>
      <c r="J173" s="2"/>
      <c r="K173" s="44"/>
      <c r="L173" s="110"/>
      <c r="M173" s="50"/>
    </row>
    <row r="174" spans="2:13" x14ac:dyDescent="0.3">
      <c r="B174" s="47">
        <v>1</v>
      </c>
      <c r="C174" s="48">
        <v>-0.125</v>
      </c>
      <c r="D174" s="49">
        <v>85</v>
      </c>
      <c r="E174" s="8" t="s">
        <v>633</v>
      </c>
      <c r="F174" s="62">
        <v>15</v>
      </c>
      <c r="G174" s="64">
        <v>11</v>
      </c>
      <c r="H174" s="65">
        <v>45586</v>
      </c>
      <c r="I174" s="8"/>
      <c r="J174" s="8"/>
      <c r="K174" s="64" t="s">
        <v>106</v>
      </c>
      <c r="L174" s="105">
        <v>-15</v>
      </c>
      <c r="M174" s="49"/>
    </row>
    <row r="175" spans="2:13" x14ac:dyDescent="0.3">
      <c r="B175" s="47"/>
      <c r="C175" s="48"/>
      <c r="D175" s="50"/>
      <c r="E175" s="31" t="s">
        <v>668</v>
      </c>
      <c r="F175" s="63"/>
      <c r="G175" s="59"/>
      <c r="H175" s="66"/>
      <c r="I175" s="8"/>
      <c r="J175" s="8"/>
      <c r="K175" s="59"/>
      <c r="L175" s="112"/>
      <c r="M175" s="50"/>
    </row>
    <row r="176" spans="2:13" x14ac:dyDescent="0.3">
      <c r="B176" s="47">
        <v>1</v>
      </c>
      <c r="C176" s="48">
        <v>-0.4</v>
      </c>
      <c r="D176" s="49">
        <v>86</v>
      </c>
      <c r="E176" s="75" t="s">
        <v>663</v>
      </c>
      <c r="F176" s="73">
        <v>120</v>
      </c>
      <c r="G176" s="75">
        <v>0.6</v>
      </c>
      <c r="H176" s="77">
        <v>45587</v>
      </c>
      <c r="I176" s="13"/>
      <c r="J176" s="13"/>
      <c r="K176" s="75" t="s">
        <v>663</v>
      </c>
      <c r="L176" s="113">
        <v>-48</v>
      </c>
      <c r="M176" s="49"/>
    </row>
    <row r="177" spans="2:13" x14ac:dyDescent="0.3">
      <c r="B177" s="47"/>
      <c r="C177" s="48"/>
      <c r="D177" s="50"/>
      <c r="E177" s="76"/>
      <c r="F177" s="74"/>
      <c r="G177" s="76"/>
      <c r="H177" s="78"/>
      <c r="I177" s="13"/>
      <c r="J177" s="13"/>
      <c r="K177" s="76"/>
      <c r="L177" s="114"/>
      <c r="M177" s="50"/>
    </row>
    <row r="178" spans="2:13" x14ac:dyDescent="0.3">
      <c r="B178" s="47">
        <v>1</v>
      </c>
      <c r="C178" s="48">
        <v>0.8</v>
      </c>
      <c r="D178" s="49">
        <v>87</v>
      </c>
      <c r="E178" s="2" t="s">
        <v>669</v>
      </c>
      <c r="F178" s="51">
        <v>120</v>
      </c>
      <c r="G178" s="43">
        <v>1.8</v>
      </c>
      <c r="H178" s="53">
        <v>45588</v>
      </c>
      <c r="I178" s="2"/>
      <c r="J178" s="2"/>
      <c r="K178" s="55" t="s">
        <v>330</v>
      </c>
      <c r="L178" s="109">
        <f t="shared" si="17"/>
        <v>96</v>
      </c>
      <c r="M178" s="49"/>
    </row>
    <row r="179" spans="2:13" x14ac:dyDescent="0.3">
      <c r="B179" s="47"/>
      <c r="C179" s="48"/>
      <c r="D179" s="50"/>
      <c r="E179" s="39" t="s">
        <v>670</v>
      </c>
      <c r="F179" s="52"/>
      <c r="G179" s="44"/>
      <c r="H179" s="54"/>
      <c r="I179" s="2"/>
      <c r="J179" s="2"/>
      <c r="K179" s="56"/>
      <c r="L179" s="110"/>
      <c r="M179" s="50"/>
    </row>
    <row r="180" spans="2:13" x14ac:dyDescent="0.3">
      <c r="B180" s="47">
        <v>1</v>
      </c>
      <c r="C180" s="48">
        <v>0.61</v>
      </c>
      <c r="D180" s="49">
        <v>88</v>
      </c>
      <c r="E180" s="2" t="s">
        <v>671</v>
      </c>
      <c r="F180" s="51">
        <v>120</v>
      </c>
      <c r="G180" s="43">
        <v>1.61</v>
      </c>
      <c r="H180" s="53">
        <v>45588</v>
      </c>
      <c r="I180" s="2"/>
      <c r="J180" s="2"/>
      <c r="K180" s="107" t="s">
        <v>109</v>
      </c>
      <c r="L180" s="109">
        <f>F180*(G180-1)</f>
        <v>73.200000000000017</v>
      </c>
      <c r="M180" s="49"/>
    </row>
    <row r="181" spans="2:13" x14ac:dyDescent="0.3">
      <c r="B181" s="47"/>
      <c r="C181" s="48"/>
      <c r="D181" s="50"/>
      <c r="E181" s="39" t="s">
        <v>672</v>
      </c>
      <c r="F181" s="52"/>
      <c r="G181" s="44"/>
      <c r="H181" s="54"/>
      <c r="I181" s="2"/>
      <c r="J181" s="2"/>
      <c r="K181" s="56"/>
      <c r="L181" s="110"/>
      <c r="M181" s="50"/>
    </row>
    <row r="182" spans="2:13" x14ac:dyDescent="0.3">
      <c r="B182" s="47">
        <v>1</v>
      </c>
      <c r="C182" s="48">
        <v>-7.2599999999999998E-2</v>
      </c>
      <c r="D182" s="49">
        <v>89</v>
      </c>
      <c r="E182" s="13" t="s">
        <v>675</v>
      </c>
      <c r="F182" s="73">
        <v>120</v>
      </c>
      <c r="G182" s="75">
        <v>0.92732999999999999</v>
      </c>
      <c r="H182" s="77">
        <v>45588</v>
      </c>
      <c r="I182" s="13"/>
      <c r="J182" s="13"/>
      <c r="K182" s="69" t="s">
        <v>677</v>
      </c>
      <c r="L182" s="113">
        <f t="shared" si="18"/>
        <v>-8.7204000000000015</v>
      </c>
      <c r="M182" s="49"/>
    </row>
    <row r="183" spans="2:13" x14ac:dyDescent="0.3">
      <c r="B183" s="47"/>
      <c r="C183" s="48"/>
      <c r="D183" s="50"/>
      <c r="E183" s="40" t="s">
        <v>676</v>
      </c>
      <c r="F183" s="74"/>
      <c r="G183" s="76"/>
      <c r="H183" s="78"/>
      <c r="I183" s="13"/>
      <c r="J183" s="13"/>
      <c r="K183" s="70"/>
      <c r="L183" s="114"/>
      <c r="M183" s="50"/>
    </row>
    <row r="184" spans="2:13" x14ac:dyDescent="0.3">
      <c r="B184" s="47">
        <v>1</v>
      </c>
      <c r="C184" s="48">
        <v>-0.27360000000000001</v>
      </c>
      <c r="D184" s="49">
        <v>90</v>
      </c>
      <c r="E184" s="13" t="s">
        <v>678</v>
      </c>
      <c r="F184" s="73">
        <v>120</v>
      </c>
      <c r="G184" s="75">
        <v>0.72629999999999995</v>
      </c>
      <c r="H184" s="77">
        <v>45588</v>
      </c>
      <c r="I184" s="13"/>
      <c r="J184" s="13"/>
      <c r="K184" s="75" t="s">
        <v>592</v>
      </c>
      <c r="L184" s="113">
        <f t="shared" si="16"/>
        <v>-32.844000000000008</v>
      </c>
      <c r="M184" s="49"/>
    </row>
    <row r="185" spans="2:13" x14ac:dyDescent="0.3">
      <c r="B185" s="47"/>
      <c r="C185" s="48"/>
      <c r="D185" s="50"/>
      <c r="E185" s="40" t="s">
        <v>679</v>
      </c>
      <c r="F185" s="74"/>
      <c r="G185" s="76"/>
      <c r="H185" s="78"/>
      <c r="I185" s="13"/>
      <c r="J185" s="13"/>
      <c r="K185" s="76"/>
      <c r="L185" s="114"/>
      <c r="M185" s="50"/>
    </row>
    <row r="186" spans="2:13" x14ac:dyDescent="0.3">
      <c r="B186" s="47">
        <v>1</v>
      </c>
      <c r="C186" s="48">
        <v>0.85</v>
      </c>
      <c r="D186" s="49">
        <v>91</v>
      </c>
      <c r="E186" s="2" t="s">
        <v>680</v>
      </c>
      <c r="F186" s="51">
        <v>120</v>
      </c>
      <c r="G186" s="43">
        <v>1.85</v>
      </c>
      <c r="H186" s="53">
        <v>45588</v>
      </c>
      <c r="I186" s="43"/>
      <c r="J186" s="45"/>
      <c r="K186" s="43" t="s">
        <v>592</v>
      </c>
      <c r="L186" s="109">
        <f t="shared" si="17"/>
        <v>102.00000000000001</v>
      </c>
      <c r="M186" s="49"/>
    </row>
    <row r="187" spans="2:13" x14ac:dyDescent="0.3">
      <c r="B187" s="47"/>
      <c r="C187" s="48"/>
      <c r="D187" s="50"/>
      <c r="E187" s="39" t="s">
        <v>681</v>
      </c>
      <c r="F187" s="52"/>
      <c r="G187" s="44"/>
      <c r="H187" s="54"/>
      <c r="I187" s="44"/>
      <c r="J187" s="46"/>
      <c r="K187" s="44"/>
      <c r="L187" s="110"/>
      <c r="M187" s="50"/>
    </row>
    <row r="188" spans="2:13" x14ac:dyDescent="0.3">
      <c r="B188" s="47">
        <v>1</v>
      </c>
      <c r="C188" s="48">
        <v>-0.5</v>
      </c>
      <c r="D188" s="49">
        <v>92</v>
      </c>
      <c r="E188" s="8" t="s">
        <v>582</v>
      </c>
      <c r="F188" s="62">
        <v>60</v>
      </c>
      <c r="G188" s="64">
        <v>1.72</v>
      </c>
      <c r="H188" s="65">
        <v>45588</v>
      </c>
      <c r="I188" s="64"/>
      <c r="J188" s="60"/>
      <c r="K188" s="98" t="s">
        <v>32</v>
      </c>
      <c r="L188" s="105">
        <v>-60</v>
      </c>
      <c r="M188" s="49"/>
    </row>
    <row r="189" spans="2:13" x14ac:dyDescent="0.3">
      <c r="B189" s="47"/>
      <c r="C189" s="48"/>
      <c r="D189" s="50"/>
      <c r="E189" s="31" t="s">
        <v>452</v>
      </c>
      <c r="F189" s="63"/>
      <c r="G189" s="59"/>
      <c r="H189" s="66"/>
      <c r="I189" s="59"/>
      <c r="J189" s="61"/>
      <c r="K189" s="68"/>
      <c r="L189" s="112"/>
      <c r="M189" s="50"/>
    </row>
    <row r="190" spans="2:13" x14ac:dyDescent="0.3">
      <c r="B190" s="47">
        <v>1</v>
      </c>
      <c r="C190" s="48">
        <v>-1</v>
      </c>
      <c r="D190" s="49">
        <v>93</v>
      </c>
      <c r="E190" s="8" t="s">
        <v>680</v>
      </c>
      <c r="F190" s="62">
        <v>120</v>
      </c>
      <c r="G190" s="64">
        <v>1.66</v>
      </c>
      <c r="H190" s="65">
        <v>45588</v>
      </c>
      <c r="I190" s="8"/>
      <c r="J190" s="8"/>
      <c r="K190" s="98" t="s">
        <v>39</v>
      </c>
      <c r="L190" s="105">
        <v>-120</v>
      </c>
      <c r="M190" s="49"/>
    </row>
    <row r="191" spans="2:13" x14ac:dyDescent="0.3">
      <c r="B191" s="47"/>
      <c r="C191" s="48"/>
      <c r="D191" s="50"/>
      <c r="E191" s="31" t="s">
        <v>681</v>
      </c>
      <c r="F191" s="63"/>
      <c r="G191" s="59"/>
      <c r="H191" s="66"/>
      <c r="I191" s="8"/>
      <c r="J191" s="8"/>
      <c r="K191" s="68"/>
      <c r="L191" s="112"/>
      <c r="M191" s="50"/>
    </row>
    <row r="192" spans="2:13" x14ac:dyDescent="0.3">
      <c r="B192" s="47">
        <v>1</v>
      </c>
      <c r="C192" s="48">
        <v>0.33750000000000002</v>
      </c>
      <c r="D192" s="49">
        <v>94</v>
      </c>
      <c r="E192" s="2" t="s">
        <v>17</v>
      </c>
      <c r="F192" s="51">
        <v>60</v>
      </c>
      <c r="G192" s="43">
        <v>1.675</v>
      </c>
      <c r="H192" s="53">
        <v>45588</v>
      </c>
      <c r="I192" s="2"/>
      <c r="J192" s="2"/>
      <c r="K192" s="43" t="s">
        <v>547</v>
      </c>
      <c r="L192" s="109">
        <f t="shared" si="16"/>
        <v>40.5</v>
      </c>
      <c r="M192" s="49"/>
    </row>
    <row r="193" spans="2:13" x14ac:dyDescent="0.3">
      <c r="B193" s="47"/>
      <c r="C193" s="48"/>
      <c r="D193" s="50"/>
      <c r="E193" s="39" t="s">
        <v>682</v>
      </c>
      <c r="F193" s="52"/>
      <c r="G193" s="44"/>
      <c r="H193" s="54"/>
      <c r="I193" s="2"/>
      <c r="J193" s="2"/>
      <c r="K193" s="44"/>
      <c r="L193" s="110"/>
      <c r="M193" s="50"/>
    </row>
    <row r="194" spans="2:13" x14ac:dyDescent="0.3">
      <c r="B194" s="47">
        <v>1</v>
      </c>
      <c r="C194" s="48">
        <v>-0.15840000000000001</v>
      </c>
      <c r="D194" s="49">
        <v>95</v>
      </c>
      <c r="E194" s="13" t="s">
        <v>683</v>
      </c>
      <c r="F194" s="73">
        <v>120</v>
      </c>
      <c r="G194" s="75">
        <v>0.84160000000000001</v>
      </c>
      <c r="H194" s="77">
        <v>45588</v>
      </c>
      <c r="I194" s="13"/>
      <c r="J194" s="13"/>
      <c r="K194" s="95" t="s">
        <v>620</v>
      </c>
      <c r="L194" s="113">
        <f t="shared" si="17"/>
        <v>-19.007999999999999</v>
      </c>
      <c r="M194" s="49"/>
    </row>
    <row r="195" spans="2:13" x14ac:dyDescent="0.3">
      <c r="B195" s="47"/>
      <c r="C195" s="48"/>
      <c r="D195" s="50"/>
      <c r="E195" s="40" t="s">
        <v>684</v>
      </c>
      <c r="F195" s="74"/>
      <c r="G195" s="76"/>
      <c r="H195" s="78"/>
      <c r="I195" s="13"/>
      <c r="J195" s="13"/>
      <c r="K195" s="76"/>
      <c r="L195" s="114"/>
      <c r="M195" s="50"/>
    </row>
    <row r="196" spans="2:13" x14ac:dyDescent="0.3">
      <c r="B196" s="47">
        <v>1</v>
      </c>
      <c r="C196" s="48">
        <v>-9.8830000000000001E-2</v>
      </c>
      <c r="D196" s="49">
        <v>96</v>
      </c>
      <c r="E196" s="13" t="s">
        <v>17</v>
      </c>
      <c r="F196" s="73">
        <v>60</v>
      </c>
      <c r="G196" s="75">
        <v>0.80230000000000001</v>
      </c>
      <c r="H196" s="77">
        <v>45588</v>
      </c>
      <c r="I196" s="13"/>
      <c r="J196" s="13"/>
      <c r="K196" s="115" t="s">
        <v>685</v>
      </c>
      <c r="L196" s="113">
        <v>0</v>
      </c>
      <c r="M196" s="49">
        <v>-11.86</v>
      </c>
    </row>
    <row r="197" spans="2:13" x14ac:dyDescent="0.3">
      <c r="B197" s="47"/>
      <c r="C197" s="48"/>
      <c r="D197" s="50"/>
      <c r="E197" s="40" t="s">
        <v>682</v>
      </c>
      <c r="F197" s="74"/>
      <c r="G197" s="76"/>
      <c r="H197" s="78"/>
      <c r="I197" s="13"/>
      <c r="J197" s="13"/>
      <c r="K197" s="70"/>
      <c r="L197" s="114"/>
      <c r="M197" s="50"/>
    </row>
    <row r="198" spans="2:13" x14ac:dyDescent="0.3">
      <c r="B198" s="47">
        <v>1</v>
      </c>
      <c r="C198" s="48">
        <v>-0.32450000000000001</v>
      </c>
      <c r="D198" s="49">
        <v>97</v>
      </c>
      <c r="E198" s="13" t="s">
        <v>17</v>
      </c>
      <c r="F198" s="73">
        <v>120</v>
      </c>
      <c r="G198" s="75">
        <v>0.67549999999999999</v>
      </c>
      <c r="H198" s="77">
        <v>45588</v>
      </c>
      <c r="I198" s="13"/>
      <c r="J198" s="13"/>
      <c r="K198" s="115" t="s">
        <v>686</v>
      </c>
      <c r="L198" s="113">
        <v>0</v>
      </c>
      <c r="M198" s="49">
        <v>-38.94</v>
      </c>
    </row>
    <row r="199" spans="2:13" x14ac:dyDescent="0.3">
      <c r="B199" s="47"/>
      <c r="C199" s="48"/>
      <c r="D199" s="50"/>
      <c r="E199" s="40" t="s">
        <v>682</v>
      </c>
      <c r="F199" s="74"/>
      <c r="G199" s="76"/>
      <c r="H199" s="78"/>
      <c r="I199" s="13"/>
      <c r="J199" s="13"/>
      <c r="K199" s="70"/>
      <c r="L199" s="114"/>
      <c r="M199" s="50"/>
    </row>
    <row r="200" spans="2:13" x14ac:dyDescent="0.3">
      <c r="B200" s="47">
        <v>1</v>
      </c>
      <c r="C200" s="48">
        <v>0.77500000000000002</v>
      </c>
      <c r="D200" s="49">
        <v>98</v>
      </c>
      <c r="E200" s="2" t="s">
        <v>687</v>
      </c>
      <c r="F200" s="51">
        <v>120</v>
      </c>
      <c r="G200" s="43">
        <v>1.7749999999999999</v>
      </c>
      <c r="H200" s="53">
        <v>45589</v>
      </c>
      <c r="I200" s="2"/>
      <c r="J200" s="2"/>
      <c r="K200" s="107" t="s">
        <v>90</v>
      </c>
      <c r="L200" s="109">
        <f t="shared" si="16"/>
        <v>92.999999999999986</v>
      </c>
      <c r="M200" s="49"/>
    </row>
    <row r="201" spans="2:13" x14ac:dyDescent="0.3">
      <c r="B201" s="47"/>
      <c r="C201" s="48"/>
      <c r="D201" s="50"/>
      <c r="E201" s="39" t="s">
        <v>688</v>
      </c>
      <c r="F201" s="52"/>
      <c r="G201" s="44"/>
      <c r="H201" s="54"/>
      <c r="I201" s="2"/>
      <c r="J201" s="2"/>
      <c r="K201" s="56"/>
      <c r="L201" s="110"/>
      <c r="M201" s="50"/>
    </row>
    <row r="202" spans="2:13" x14ac:dyDescent="0.3">
      <c r="B202" s="47">
        <v>1</v>
      </c>
      <c r="C202" s="48">
        <v>0.625</v>
      </c>
      <c r="D202" s="49">
        <v>99</v>
      </c>
      <c r="E202" s="2" t="s">
        <v>305</v>
      </c>
      <c r="F202" s="51">
        <v>60</v>
      </c>
      <c r="G202" s="43">
        <v>2.25</v>
      </c>
      <c r="H202" s="53">
        <v>45589</v>
      </c>
      <c r="I202" s="2"/>
      <c r="J202" s="2"/>
      <c r="K202" s="107" t="s">
        <v>39</v>
      </c>
      <c r="L202" s="109">
        <f t="shared" si="17"/>
        <v>75</v>
      </c>
      <c r="M202" s="49"/>
    </row>
    <row r="203" spans="2:13" x14ac:dyDescent="0.3">
      <c r="B203" s="47"/>
      <c r="C203" s="48"/>
      <c r="D203" s="50"/>
      <c r="E203" s="39" t="s">
        <v>604</v>
      </c>
      <c r="F203" s="52"/>
      <c r="G203" s="44"/>
      <c r="H203" s="54"/>
      <c r="I203" s="2"/>
      <c r="J203" s="2"/>
      <c r="K203" s="56"/>
      <c r="L203" s="110"/>
      <c r="M203" s="50"/>
    </row>
    <row r="204" spans="2:13" x14ac:dyDescent="0.3">
      <c r="B204" s="47">
        <v>1</v>
      </c>
      <c r="C204" s="48">
        <v>0.7</v>
      </c>
      <c r="D204" s="49">
        <v>100</v>
      </c>
      <c r="E204" s="2" t="s">
        <v>375</v>
      </c>
      <c r="F204" s="51">
        <v>120</v>
      </c>
      <c r="G204" s="43">
        <v>1.7</v>
      </c>
      <c r="H204" s="53">
        <v>45590</v>
      </c>
      <c r="I204" s="2"/>
      <c r="J204" s="2"/>
      <c r="K204" s="43" t="s">
        <v>596</v>
      </c>
      <c r="L204" s="109">
        <f t="shared" ref="L204" si="20">F204*(G204-1)</f>
        <v>84</v>
      </c>
      <c r="M204" s="49"/>
    </row>
    <row r="205" spans="2:13" x14ac:dyDescent="0.3">
      <c r="B205" s="47"/>
      <c r="C205" s="48"/>
      <c r="D205" s="50"/>
      <c r="E205" s="39" t="s">
        <v>689</v>
      </c>
      <c r="F205" s="52"/>
      <c r="G205" s="44"/>
      <c r="H205" s="54"/>
      <c r="I205" s="2"/>
      <c r="J205" s="2"/>
      <c r="K205" s="44"/>
      <c r="L205" s="110"/>
      <c r="M205" s="50"/>
    </row>
    <row r="206" spans="2:13" x14ac:dyDescent="0.3">
      <c r="B206" s="47">
        <v>1</v>
      </c>
      <c r="C206" s="48">
        <v>-0.25</v>
      </c>
      <c r="D206" s="49">
        <v>101</v>
      </c>
      <c r="E206" s="8" t="s">
        <v>375</v>
      </c>
      <c r="F206" s="62">
        <v>30</v>
      </c>
      <c r="G206" s="64">
        <v>5.5</v>
      </c>
      <c r="H206" s="65">
        <v>45590</v>
      </c>
      <c r="I206" s="8"/>
      <c r="J206" s="8"/>
      <c r="K206" s="64" t="s">
        <v>611</v>
      </c>
      <c r="L206" s="105">
        <v>-30</v>
      </c>
      <c r="M206" s="49"/>
    </row>
    <row r="207" spans="2:13" x14ac:dyDescent="0.3">
      <c r="B207" s="47"/>
      <c r="C207" s="48"/>
      <c r="D207" s="50"/>
      <c r="E207" s="31" t="s">
        <v>689</v>
      </c>
      <c r="F207" s="63"/>
      <c r="G207" s="59"/>
      <c r="H207" s="66"/>
      <c r="I207" s="8"/>
      <c r="J207" s="8"/>
      <c r="K207" s="59"/>
      <c r="L207" s="112"/>
      <c r="M207" s="50"/>
    </row>
    <row r="208" spans="2:13" x14ac:dyDescent="0.3">
      <c r="B208" s="47">
        <v>1</v>
      </c>
      <c r="C208" s="48">
        <v>-0.5</v>
      </c>
      <c r="D208" s="49">
        <v>102</v>
      </c>
      <c r="E208" s="8" t="s">
        <v>375</v>
      </c>
      <c r="F208" s="62">
        <v>60</v>
      </c>
      <c r="G208" s="64">
        <v>2.5</v>
      </c>
      <c r="H208" s="65">
        <v>45590</v>
      </c>
      <c r="I208" s="8"/>
      <c r="J208" s="8"/>
      <c r="K208" s="64" t="s">
        <v>32</v>
      </c>
      <c r="L208" s="105">
        <v>-60</v>
      </c>
      <c r="M208" s="49"/>
    </row>
    <row r="209" spans="2:13" x14ac:dyDescent="0.3">
      <c r="B209" s="47"/>
      <c r="C209" s="48"/>
      <c r="D209" s="50"/>
      <c r="E209" s="31" t="s">
        <v>689</v>
      </c>
      <c r="F209" s="63"/>
      <c r="G209" s="59"/>
      <c r="H209" s="66"/>
      <c r="I209" s="8"/>
      <c r="J209" s="8"/>
      <c r="K209" s="59"/>
      <c r="L209" s="112"/>
      <c r="M209" s="50"/>
    </row>
    <row r="210" spans="2:13" x14ac:dyDescent="0.3">
      <c r="B210" s="47">
        <v>1</v>
      </c>
      <c r="C210" s="48">
        <v>0.66669999999999996</v>
      </c>
      <c r="D210" s="49">
        <v>103</v>
      </c>
      <c r="E210" s="2" t="s">
        <v>690</v>
      </c>
      <c r="F210" s="51">
        <v>120</v>
      </c>
      <c r="G210" s="43">
        <v>1.6667000000000001</v>
      </c>
      <c r="H210" s="53">
        <v>45590</v>
      </c>
      <c r="I210" s="2"/>
      <c r="J210" s="2"/>
      <c r="K210" s="43" t="s">
        <v>123</v>
      </c>
      <c r="L210" s="109">
        <f t="shared" si="17"/>
        <v>80.004000000000005</v>
      </c>
      <c r="M210" s="49"/>
    </row>
    <row r="211" spans="2:13" x14ac:dyDescent="0.3">
      <c r="B211" s="47"/>
      <c r="C211" s="48"/>
      <c r="D211" s="50"/>
      <c r="E211" s="2" t="s">
        <v>312</v>
      </c>
      <c r="F211" s="52"/>
      <c r="G211" s="44"/>
      <c r="H211" s="54"/>
      <c r="I211" s="2"/>
      <c r="J211" s="2"/>
      <c r="K211" s="44"/>
      <c r="L211" s="110"/>
      <c r="M211" s="50"/>
    </row>
    <row r="212" spans="2:13" x14ac:dyDescent="0.3">
      <c r="B212" s="47">
        <v>1</v>
      </c>
      <c r="C212" s="48">
        <v>0.72499999999999998</v>
      </c>
      <c r="D212" s="49">
        <v>104</v>
      </c>
      <c r="E212" s="2" t="s">
        <v>691</v>
      </c>
      <c r="F212" s="51">
        <v>120</v>
      </c>
      <c r="G212" s="43">
        <v>1.7250000000000001</v>
      </c>
      <c r="H212" s="53">
        <v>45590</v>
      </c>
      <c r="I212" s="2"/>
      <c r="J212" s="2"/>
      <c r="K212" s="43" t="s">
        <v>592</v>
      </c>
      <c r="L212" s="109">
        <f t="shared" ref="L212" si="21">F212*(G212-1)</f>
        <v>87.000000000000014</v>
      </c>
      <c r="M212" s="49"/>
    </row>
    <row r="213" spans="2:13" x14ac:dyDescent="0.3">
      <c r="B213" s="47"/>
      <c r="C213" s="48"/>
      <c r="D213" s="50"/>
      <c r="E213" s="39" t="s">
        <v>692</v>
      </c>
      <c r="F213" s="52"/>
      <c r="G213" s="44"/>
      <c r="H213" s="54"/>
      <c r="I213" s="2"/>
      <c r="J213" s="2"/>
      <c r="K213" s="44"/>
      <c r="L213" s="110"/>
      <c r="M213" s="50"/>
    </row>
    <row r="214" spans="2:13" x14ac:dyDescent="0.3">
      <c r="B214" s="47">
        <v>1</v>
      </c>
      <c r="C214" s="48">
        <v>0.61</v>
      </c>
      <c r="D214" s="49">
        <v>105</v>
      </c>
      <c r="E214" s="2" t="s">
        <v>393</v>
      </c>
      <c r="F214" s="51">
        <v>120</v>
      </c>
      <c r="G214" s="43">
        <v>1.61</v>
      </c>
      <c r="H214" s="53">
        <v>45591</v>
      </c>
      <c r="I214" s="2"/>
      <c r="J214" s="2"/>
      <c r="K214" s="43" t="s">
        <v>32</v>
      </c>
      <c r="L214" s="109">
        <f t="shared" ref="L214:L270" si="22">F214*(G214-1)</f>
        <v>73.200000000000017</v>
      </c>
      <c r="M214" s="49"/>
    </row>
    <row r="215" spans="2:13" x14ac:dyDescent="0.3">
      <c r="B215" s="47"/>
      <c r="C215" s="48"/>
      <c r="D215" s="50"/>
      <c r="E215" s="39" t="s">
        <v>697</v>
      </c>
      <c r="F215" s="52"/>
      <c r="G215" s="44"/>
      <c r="H215" s="54"/>
      <c r="I215" s="2"/>
      <c r="J215" s="2"/>
      <c r="K215" s="44"/>
      <c r="L215" s="110"/>
      <c r="M215" s="50"/>
    </row>
    <row r="216" spans="2:13" x14ac:dyDescent="0.3">
      <c r="B216" s="47">
        <v>1</v>
      </c>
      <c r="C216" s="48">
        <v>-0.25</v>
      </c>
      <c r="D216" s="49">
        <v>106</v>
      </c>
      <c r="E216" s="8" t="s">
        <v>698</v>
      </c>
      <c r="F216" s="62">
        <v>30</v>
      </c>
      <c r="G216" s="64">
        <v>11</v>
      </c>
      <c r="H216" s="65">
        <v>45591</v>
      </c>
      <c r="I216" s="8"/>
      <c r="J216" s="8"/>
      <c r="K216" s="98" t="s">
        <v>106</v>
      </c>
      <c r="L216" s="105">
        <v>-30</v>
      </c>
      <c r="M216" s="49"/>
    </row>
    <row r="217" spans="2:13" x14ac:dyDescent="0.3">
      <c r="B217" s="47"/>
      <c r="C217" s="48"/>
      <c r="D217" s="50"/>
      <c r="E217" s="31" t="s">
        <v>699</v>
      </c>
      <c r="F217" s="63"/>
      <c r="G217" s="59"/>
      <c r="H217" s="66"/>
      <c r="I217" s="8"/>
      <c r="J217" s="8"/>
      <c r="K217" s="68"/>
      <c r="L217" s="112"/>
      <c r="M217" s="50"/>
    </row>
    <row r="218" spans="2:13" x14ac:dyDescent="0.3">
      <c r="B218" s="47">
        <v>1</v>
      </c>
      <c r="C218" s="48">
        <v>-1</v>
      </c>
      <c r="D218" s="49">
        <v>107</v>
      </c>
      <c r="E218" s="8" t="s">
        <v>346</v>
      </c>
      <c r="F218" s="62">
        <v>120</v>
      </c>
      <c r="G218" s="64">
        <v>1.7</v>
      </c>
      <c r="H218" s="65">
        <v>45591</v>
      </c>
      <c r="I218" s="8"/>
      <c r="J218" s="8"/>
      <c r="K218" s="98" t="s">
        <v>214</v>
      </c>
      <c r="L218" s="105">
        <v>-120</v>
      </c>
      <c r="M218" s="49"/>
    </row>
    <row r="219" spans="2:13" x14ac:dyDescent="0.3">
      <c r="B219" s="47"/>
      <c r="C219" s="48"/>
      <c r="D219" s="50"/>
      <c r="E219" s="31" t="s">
        <v>115</v>
      </c>
      <c r="F219" s="63"/>
      <c r="G219" s="59"/>
      <c r="H219" s="66"/>
      <c r="I219" s="8"/>
      <c r="J219" s="8"/>
      <c r="K219" s="68"/>
      <c r="L219" s="112"/>
      <c r="M219" s="50"/>
    </row>
    <row r="220" spans="2:13" x14ac:dyDescent="0.3">
      <c r="B220" s="47">
        <v>1</v>
      </c>
      <c r="C220" s="48">
        <v>0.67500000000000004</v>
      </c>
      <c r="D220" s="49">
        <v>108</v>
      </c>
      <c r="E220" s="2" t="s">
        <v>700</v>
      </c>
      <c r="F220" s="51">
        <v>120</v>
      </c>
      <c r="G220" s="43">
        <v>1.675</v>
      </c>
      <c r="H220" s="53">
        <v>45591</v>
      </c>
      <c r="I220" s="2"/>
      <c r="J220" s="2"/>
      <c r="K220" s="57" t="s">
        <v>701</v>
      </c>
      <c r="L220" s="109">
        <f t="shared" ref="L220" si="23">F220*(G220-1)</f>
        <v>81</v>
      </c>
      <c r="M220" s="49"/>
    </row>
    <row r="221" spans="2:13" x14ac:dyDescent="0.3">
      <c r="B221" s="47"/>
      <c r="C221" s="48"/>
      <c r="D221" s="50"/>
      <c r="E221" s="39" t="s">
        <v>537</v>
      </c>
      <c r="F221" s="52"/>
      <c r="G221" s="44"/>
      <c r="H221" s="54"/>
      <c r="I221" s="2"/>
      <c r="J221" s="2"/>
      <c r="K221" s="44"/>
      <c r="L221" s="110"/>
      <c r="M221" s="50"/>
    </row>
    <row r="222" spans="2:13" x14ac:dyDescent="0.3">
      <c r="B222" s="47">
        <v>1</v>
      </c>
      <c r="C222" s="48">
        <v>-0.5</v>
      </c>
      <c r="D222" s="49">
        <v>109</v>
      </c>
      <c r="E222" s="8" t="s">
        <v>702</v>
      </c>
      <c r="F222" s="62">
        <v>60</v>
      </c>
      <c r="G222" s="64">
        <v>1.85</v>
      </c>
      <c r="H222" s="65">
        <v>45591</v>
      </c>
      <c r="I222" s="8"/>
      <c r="J222" s="8"/>
      <c r="K222" s="64" t="s">
        <v>637</v>
      </c>
      <c r="L222" s="105">
        <v>-60</v>
      </c>
      <c r="M222" s="49"/>
    </row>
    <row r="223" spans="2:13" x14ac:dyDescent="0.3">
      <c r="B223" s="47"/>
      <c r="C223" s="48"/>
      <c r="D223" s="50"/>
      <c r="E223" s="31" t="s">
        <v>389</v>
      </c>
      <c r="F223" s="63"/>
      <c r="G223" s="59"/>
      <c r="H223" s="66"/>
      <c r="I223" s="8"/>
      <c r="J223" s="8"/>
      <c r="K223" s="59"/>
      <c r="L223" s="112"/>
      <c r="M223" s="50"/>
    </row>
    <row r="224" spans="2:13" x14ac:dyDescent="0.3">
      <c r="B224" s="47">
        <v>1</v>
      </c>
      <c r="C224" s="48">
        <v>0.625</v>
      </c>
      <c r="D224" s="49">
        <v>110</v>
      </c>
      <c r="E224" s="2" t="s">
        <v>703</v>
      </c>
      <c r="F224" s="51">
        <v>120</v>
      </c>
      <c r="G224" s="43">
        <v>1.625</v>
      </c>
      <c r="H224" s="53">
        <v>45591</v>
      </c>
      <c r="I224" s="2"/>
      <c r="J224" s="2"/>
      <c r="K224" s="43" t="s">
        <v>542</v>
      </c>
      <c r="L224" s="109">
        <f t="shared" ref="L216:L272" si="24">F224*(G224-1)</f>
        <v>75</v>
      </c>
    </row>
    <row r="225" spans="2:13" x14ac:dyDescent="0.3">
      <c r="B225" s="47"/>
      <c r="C225" s="48"/>
      <c r="D225" s="50"/>
      <c r="E225" s="39" t="s">
        <v>704</v>
      </c>
      <c r="F225" s="52"/>
      <c r="G225" s="44"/>
      <c r="H225" s="54"/>
      <c r="I225" s="2"/>
      <c r="J225" s="2"/>
      <c r="K225" s="44"/>
      <c r="L225" s="110"/>
    </row>
    <row r="226" spans="2:13" x14ac:dyDescent="0.3">
      <c r="B226" s="47">
        <v>1</v>
      </c>
      <c r="C226" s="48">
        <v>0.75</v>
      </c>
      <c r="D226" s="49">
        <v>111</v>
      </c>
      <c r="E226" s="2" t="s">
        <v>536</v>
      </c>
      <c r="F226" s="51">
        <v>120</v>
      </c>
      <c r="G226" s="43">
        <v>1.75</v>
      </c>
      <c r="H226" s="53">
        <v>45591</v>
      </c>
      <c r="I226" s="2"/>
      <c r="J226" s="2"/>
      <c r="K226" s="43" t="s">
        <v>624</v>
      </c>
      <c r="L226" s="109">
        <f t="shared" ref="L218:L274" si="25">F226*(G226-1)</f>
        <v>90</v>
      </c>
    </row>
    <row r="227" spans="2:13" x14ac:dyDescent="0.3">
      <c r="B227" s="47"/>
      <c r="C227" s="48"/>
      <c r="D227" s="50"/>
      <c r="E227" s="39" t="s">
        <v>705</v>
      </c>
      <c r="F227" s="52"/>
      <c r="G227" s="44"/>
      <c r="H227" s="54"/>
      <c r="I227" s="2"/>
      <c r="J227" s="2"/>
      <c r="K227" s="44"/>
      <c r="L227" s="110"/>
    </row>
    <row r="228" spans="2:13" x14ac:dyDescent="0.3">
      <c r="B228" s="47">
        <v>1</v>
      </c>
      <c r="C228" s="48">
        <v>-0.42499999999999999</v>
      </c>
      <c r="D228" s="49">
        <v>112</v>
      </c>
      <c r="E228" s="13" t="s">
        <v>71</v>
      </c>
      <c r="F228" s="73">
        <v>120</v>
      </c>
      <c r="G228" s="75">
        <v>0.57499999999999996</v>
      </c>
      <c r="H228" s="77">
        <v>45591</v>
      </c>
      <c r="I228" s="13"/>
      <c r="J228" s="13"/>
      <c r="K228" s="115" t="s">
        <v>701</v>
      </c>
      <c r="L228" s="113">
        <f t="shared" ref="L228" si="26">F228*(G228-1)</f>
        <v>-51.000000000000007</v>
      </c>
    </row>
    <row r="229" spans="2:13" x14ac:dyDescent="0.3">
      <c r="B229" s="47"/>
      <c r="C229" s="48"/>
      <c r="D229" s="50"/>
      <c r="E229" s="40" t="s">
        <v>706</v>
      </c>
      <c r="F229" s="74"/>
      <c r="G229" s="76"/>
      <c r="H229" s="78"/>
      <c r="I229" s="13"/>
      <c r="J229" s="13"/>
      <c r="K229" s="70"/>
      <c r="L229" s="114"/>
    </row>
    <row r="230" spans="2:13" x14ac:dyDescent="0.3">
      <c r="B230" s="47">
        <v>1</v>
      </c>
      <c r="C230" s="48">
        <v>0.72499999999999998</v>
      </c>
      <c r="D230" s="49">
        <v>113</v>
      </c>
      <c r="E230" s="2" t="s">
        <v>707</v>
      </c>
      <c r="F230" s="51">
        <v>120</v>
      </c>
      <c r="G230" s="43">
        <v>1.7250000000000001</v>
      </c>
      <c r="H230" s="53">
        <v>45591</v>
      </c>
      <c r="I230" s="2"/>
      <c r="J230" s="2"/>
      <c r="K230" s="43" t="s">
        <v>572</v>
      </c>
      <c r="L230" s="109">
        <f t="shared" si="22"/>
        <v>87.000000000000014</v>
      </c>
    </row>
    <row r="231" spans="2:13" x14ac:dyDescent="0.3">
      <c r="B231" s="47"/>
      <c r="C231" s="48"/>
      <c r="D231" s="50"/>
      <c r="E231" s="39" t="s">
        <v>161</v>
      </c>
      <c r="F231" s="52"/>
      <c r="G231" s="44"/>
      <c r="H231" s="54"/>
      <c r="I231" s="2"/>
      <c r="J231" s="2"/>
      <c r="K231" s="44"/>
      <c r="L231" s="110"/>
    </row>
    <row r="232" spans="2:13" x14ac:dyDescent="0.3">
      <c r="B232" s="47">
        <v>1</v>
      </c>
      <c r="C232" s="48">
        <v>-1</v>
      </c>
      <c r="D232" s="49">
        <v>114</v>
      </c>
      <c r="E232" s="8" t="s">
        <v>708</v>
      </c>
      <c r="F232" s="62">
        <v>120</v>
      </c>
      <c r="G232" s="64">
        <v>1.85</v>
      </c>
      <c r="H232" s="65">
        <v>45591</v>
      </c>
      <c r="I232" s="8"/>
      <c r="J232" s="8"/>
      <c r="K232" s="64" t="s">
        <v>572</v>
      </c>
      <c r="L232" s="105">
        <v>-120</v>
      </c>
    </row>
    <row r="233" spans="2:13" x14ac:dyDescent="0.3">
      <c r="B233" s="47"/>
      <c r="C233" s="48"/>
      <c r="D233" s="50"/>
      <c r="E233" s="31" t="s">
        <v>709</v>
      </c>
      <c r="F233" s="63"/>
      <c r="G233" s="59"/>
      <c r="H233" s="66"/>
      <c r="I233" s="8"/>
      <c r="J233" s="8"/>
      <c r="K233" s="59"/>
      <c r="L233" s="112"/>
    </row>
    <row r="234" spans="2:13" x14ac:dyDescent="0.3">
      <c r="B234" s="47">
        <v>1</v>
      </c>
      <c r="C234" s="48">
        <v>0.72</v>
      </c>
      <c r="D234" s="49">
        <v>115</v>
      </c>
      <c r="E234" s="2" t="s">
        <v>511</v>
      </c>
      <c r="F234" s="51">
        <v>120</v>
      </c>
      <c r="G234" s="43">
        <v>1.72</v>
      </c>
      <c r="H234" s="53">
        <v>45591</v>
      </c>
      <c r="I234" s="2"/>
      <c r="J234" s="2"/>
      <c r="K234" s="107" t="s">
        <v>109</v>
      </c>
      <c r="L234" s="109">
        <f t="shared" si="25"/>
        <v>86.399999999999991</v>
      </c>
      <c r="M234" s="49"/>
    </row>
    <row r="235" spans="2:13" x14ac:dyDescent="0.3">
      <c r="B235" s="47"/>
      <c r="C235" s="48"/>
      <c r="D235" s="50"/>
      <c r="E235" s="39" t="s">
        <v>710</v>
      </c>
      <c r="F235" s="52"/>
      <c r="G235" s="44"/>
      <c r="H235" s="54"/>
      <c r="I235" s="2"/>
      <c r="J235" s="2"/>
      <c r="K235" s="56"/>
      <c r="L235" s="110"/>
      <c r="M235" s="50"/>
    </row>
    <row r="236" spans="2:13" x14ac:dyDescent="0.3">
      <c r="B236" s="47">
        <v>1</v>
      </c>
      <c r="C236" s="48">
        <v>0.27500000000000002</v>
      </c>
      <c r="D236" s="49">
        <v>116</v>
      </c>
      <c r="E236" s="2" t="s">
        <v>511</v>
      </c>
      <c r="F236" s="51">
        <v>30</v>
      </c>
      <c r="G236" s="43">
        <v>2.1</v>
      </c>
      <c r="H236" s="53">
        <v>45591</v>
      </c>
      <c r="I236" s="2"/>
      <c r="J236" s="2"/>
      <c r="K236" s="107" t="s">
        <v>329</v>
      </c>
      <c r="L236" s="109">
        <f t="shared" ref="L236" si="27">F236*(G236-1)</f>
        <v>33</v>
      </c>
      <c r="M236" s="49"/>
    </row>
    <row r="237" spans="2:13" x14ac:dyDescent="0.3">
      <c r="B237" s="47"/>
      <c r="C237" s="48"/>
      <c r="D237" s="50"/>
      <c r="E237" s="39" t="s">
        <v>710</v>
      </c>
      <c r="F237" s="52"/>
      <c r="G237" s="44"/>
      <c r="H237" s="54"/>
      <c r="I237" s="2"/>
      <c r="J237" s="2"/>
      <c r="K237" s="56"/>
      <c r="L237" s="110"/>
      <c r="M237" s="50"/>
    </row>
    <row r="238" spans="2:13" x14ac:dyDescent="0.3">
      <c r="B238" s="47">
        <v>1</v>
      </c>
      <c r="C238" s="48">
        <v>-0.25</v>
      </c>
      <c r="D238" s="49">
        <v>117</v>
      </c>
      <c r="E238" s="8" t="s">
        <v>511</v>
      </c>
      <c r="F238" s="62">
        <v>30</v>
      </c>
      <c r="G238" s="64">
        <v>4.5</v>
      </c>
      <c r="H238" s="65">
        <v>45591</v>
      </c>
      <c r="I238" s="8"/>
      <c r="J238" s="8"/>
      <c r="K238" s="98" t="s">
        <v>217</v>
      </c>
      <c r="L238" s="105">
        <v>-30</v>
      </c>
    </row>
    <row r="239" spans="2:13" x14ac:dyDescent="0.3">
      <c r="B239" s="47"/>
      <c r="C239" s="48"/>
      <c r="D239" s="50"/>
      <c r="E239" s="31" t="s">
        <v>710</v>
      </c>
      <c r="F239" s="63"/>
      <c r="G239" s="59"/>
      <c r="H239" s="66"/>
      <c r="I239" s="8"/>
      <c r="J239" s="8"/>
      <c r="K239" s="68"/>
      <c r="L239" s="112"/>
    </row>
    <row r="240" spans="2:13" x14ac:dyDescent="0.3">
      <c r="B240" s="47">
        <v>1</v>
      </c>
      <c r="C240" s="48">
        <v>-0.125</v>
      </c>
      <c r="D240" s="49">
        <v>118</v>
      </c>
      <c r="E240" s="8" t="s">
        <v>511</v>
      </c>
      <c r="F240" s="62">
        <v>15</v>
      </c>
      <c r="G240" s="64">
        <v>11</v>
      </c>
      <c r="H240" s="65">
        <v>45591</v>
      </c>
      <c r="I240" s="8"/>
      <c r="J240" s="8"/>
      <c r="K240" s="98" t="s">
        <v>148</v>
      </c>
      <c r="L240" s="105">
        <v>-15</v>
      </c>
    </row>
    <row r="241" spans="2:12" x14ac:dyDescent="0.3">
      <c r="B241" s="47"/>
      <c r="C241" s="48"/>
      <c r="D241" s="50"/>
      <c r="E241" s="31" t="s">
        <v>710</v>
      </c>
      <c r="F241" s="63"/>
      <c r="G241" s="59"/>
      <c r="H241" s="66"/>
      <c r="I241" s="8"/>
      <c r="J241" s="8"/>
      <c r="K241" s="68"/>
      <c r="L241" s="112"/>
    </row>
    <row r="242" spans="2:12" x14ac:dyDescent="0.3">
      <c r="B242" s="47">
        <v>1</v>
      </c>
      <c r="C242" s="48">
        <v>0.66659999999999997</v>
      </c>
      <c r="D242" s="49">
        <v>119</v>
      </c>
      <c r="E242" s="2" t="s">
        <v>374</v>
      </c>
      <c r="F242" s="51">
        <v>120</v>
      </c>
      <c r="G242" s="43">
        <v>1.6666000000000001</v>
      </c>
      <c r="H242" s="53">
        <v>45592</v>
      </c>
      <c r="I242" s="2"/>
      <c r="J242" s="2"/>
      <c r="K242" s="43" t="s">
        <v>106</v>
      </c>
      <c r="L242" s="109">
        <f t="shared" si="25"/>
        <v>79.992000000000004</v>
      </c>
    </row>
    <row r="243" spans="2:12" x14ac:dyDescent="0.3">
      <c r="B243" s="47"/>
      <c r="C243" s="48"/>
      <c r="D243" s="50"/>
      <c r="E243" s="39" t="s">
        <v>711</v>
      </c>
      <c r="F243" s="52"/>
      <c r="G243" s="44"/>
      <c r="H243" s="54"/>
      <c r="I243" s="2"/>
      <c r="J243" s="2"/>
      <c r="K243" s="44"/>
      <c r="L243" s="110"/>
    </row>
    <row r="244" spans="2:12" x14ac:dyDescent="0.3">
      <c r="B244" s="47">
        <v>1</v>
      </c>
      <c r="C244" s="48">
        <v>0.4</v>
      </c>
      <c r="D244" s="49">
        <v>120</v>
      </c>
      <c r="E244" s="2" t="s">
        <v>141</v>
      </c>
      <c r="F244" s="51">
        <v>30</v>
      </c>
      <c r="G244" s="43">
        <v>2.6</v>
      </c>
      <c r="H244" s="53">
        <v>45592</v>
      </c>
      <c r="I244" s="2"/>
      <c r="J244" s="2"/>
      <c r="K244" s="43" t="s">
        <v>712</v>
      </c>
      <c r="L244" s="109">
        <f t="shared" ref="L244" si="28">F244*(G244-1)</f>
        <v>48</v>
      </c>
    </row>
    <row r="245" spans="2:12" x14ac:dyDescent="0.3">
      <c r="B245" s="47"/>
      <c r="C245" s="48"/>
      <c r="D245" s="50"/>
      <c r="E245" s="39" t="s">
        <v>67</v>
      </c>
      <c r="F245" s="52"/>
      <c r="G245" s="44"/>
      <c r="H245" s="54"/>
      <c r="I245" s="2"/>
      <c r="J245" s="2"/>
      <c r="K245" s="44"/>
      <c r="L245" s="110"/>
    </row>
    <row r="246" spans="2:12" x14ac:dyDescent="0.3">
      <c r="B246" s="47">
        <v>1</v>
      </c>
      <c r="C246" s="48">
        <v>-0.25</v>
      </c>
      <c r="D246" s="49">
        <v>121</v>
      </c>
      <c r="E246" s="8" t="s">
        <v>141</v>
      </c>
      <c r="F246" s="62">
        <v>30</v>
      </c>
      <c r="G246" s="64">
        <v>15</v>
      </c>
      <c r="H246" s="65">
        <v>45592</v>
      </c>
      <c r="I246" s="8"/>
      <c r="J246" s="8"/>
      <c r="K246" s="64" t="s">
        <v>713</v>
      </c>
      <c r="L246" s="105">
        <v>-30</v>
      </c>
    </row>
    <row r="247" spans="2:12" x14ac:dyDescent="0.3">
      <c r="B247" s="47"/>
      <c r="C247" s="48"/>
      <c r="D247" s="50"/>
      <c r="E247" s="31" t="s">
        <v>67</v>
      </c>
      <c r="F247" s="63"/>
      <c r="G247" s="59"/>
      <c r="H247" s="66"/>
      <c r="I247" s="8"/>
      <c r="J247" s="8"/>
      <c r="K247" s="59"/>
      <c r="L247" s="112"/>
    </row>
    <row r="248" spans="2:12" x14ac:dyDescent="0.3">
      <c r="B248" s="47">
        <v>1</v>
      </c>
      <c r="C248" s="48">
        <v>0.66659999999999997</v>
      </c>
      <c r="D248" s="49">
        <v>122</v>
      </c>
      <c r="E248" s="2" t="s">
        <v>374</v>
      </c>
      <c r="F248" s="51">
        <v>120</v>
      </c>
      <c r="G248" s="43">
        <v>1.66666</v>
      </c>
      <c r="H248" s="53">
        <v>45592</v>
      </c>
      <c r="I248" s="2"/>
      <c r="J248" s="2"/>
      <c r="K248" s="107" t="s">
        <v>314</v>
      </c>
      <c r="L248" s="109">
        <f t="shared" si="24"/>
        <v>79.999200000000002</v>
      </c>
    </row>
    <row r="249" spans="2:12" x14ac:dyDescent="0.3">
      <c r="B249" s="47"/>
      <c r="C249" s="48"/>
      <c r="D249" s="50"/>
      <c r="E249" s="39" t="s">
        <v>711</v>
      </c>
      <c r="F249" s="52"/>
      <c r="G249" s="44"/>
      <c r="H249" s="54"/>
      <c r="I249" s="2"/>
      <c r="J249" s="2"/>
      <c r="K249" s="56"/>
      <c r="L249" s="110"/>
    </row>
    <row r="250" spans="2:12" x14ac:dyDescent="0.3">
      <c r="B250" s="47">
        <v>1</v>
      </c>
      <c r="C250" s="48">
        <v>-0.2</v>
      </c>
      <c r="D250" s="49">
        <v>123</v>
      </c>
      <c r="E250" s="13" t="s">
        <v>714</v>
      </c>
      <c r="F250" s="73">
        <v>120</v>
      </c>
      <c r="G250" s="75">
        <v>0.8</v>
      </c>
      <c r="H250" s="77">
        <v>45592</v>
      </c>
      <c r="I250" s="13"/>
      <c r="J250" s="13"/>
      <c r="K250" s="75" t="s">
        <v>592</v>
      </c>
      <c r="L250" s="113">
        <f t="shared" si="25"/>
        <v>-23.999999999999993</v>
      </c>
    </row>
    <row r="251" spans="2:12" x14ac:dyDescent="0.3">
      <c r="B251" s="47"/>
      <c r="C251" s="48"/>
      <c r="D251" s="50"/>
      <c r="E251" s="40" t="s">
        <v>715</v>
      </c>
      <c r="F251" s="74"/>
      <c r="G251" s="76"/>
      <c r="H251" s="78"/>
      <c r="I251" s="13"/>
      <c r="J251" s="13"/>
      <c r="K251" s="76"/>
      <c r="L251" s="114"/>
    </row>
    <row r="252" spans="2:12" x14ac:dyDescent="0.3">
      <c r="B252" s="47">
        <v>1</v>
      </c>
      <c r="C252" s="48">
        <v>0.61</v>
      </c>
      <c r="D252" s="49">
        <v>124</v>
      </c>
      <c r="E252" s="2" t="s">
        <v>155</v>
      </c>
      <c r="F252" s="51">
        <v>120</v>
      </c>
      <c r="G252" s="43">
        <v>1.61</v>
      </c>
      <c r="H252" s="53">
        <v>45592</v>
      </c>
      <c r="I252" s="2"/>
      <c r="J252" s="2"/>
      <c r="K252" s="43" t="s">
        <v>32</v>
      </c>
      <c r="L252" s="109">
        <f t="shared" ref="L252" si="29">F252*(G252-1)</f>
        <v>73.200000000000017</v>
      </c>
    </row>
    <row r="253" spans="2:12" x14ac:dyDescent="0.3">
      <c r="B253" s="47"/>
      <c r="C253" s="48"/>
      <c r="D253" s="50"/>
      <c r="E253" s="39" t="s">
        <v>716</v>
      </c>
      <c r="F253" s="52"/>
      <c r="G253" s="44"/>
      <c r="H253" s="54"/>
      <c r="I253" s="2"/>
      <c r="J253" s="2"/>
      <c r="K253" s="44"/>
      <c r="L253" s="110"/>
    </row>
    <row r="254" spans="2:12" x14ac:dyDescent="0.3">
      <c r="B254" s="47">
        <v>1</v>
      </c>
      <c r="C254" s="48">
        <v>0.7</v>
      </c>
      <c r="D254" s="49">
        <v>125</v>
      </c>
      <c r="E254" s="2" t="s">
        <v>717</v>
      </c>
      <c r="F254" s="51">
        <v>120</v>
      </c>
      <c r="G254" s="43">
        <v>1.7</v>
      </c>
      <c r="H254" s="53">
        <v>45592</v>
      </c>
      <c r="I254" s="2"/>
      <c r="J254" s="2"/>
      <c r="K254" s="107" t="s">
        <v>719</v>
      </c>
      <c r="L254" s="109">
        <f t="shared" si="22"/>
        <v>84</v>
      </c>
    </row>
    <row r="255" spans="2:12" x14ac:dyDescent="0.3">
      <c r="B255" s="47"/>
      <c r="C255" s="48"/>
      <c r="D255" s="50"/>
      <c r="E255" s="39" t="s">
        <v>718</v>
      </c>
      <c r="F255" s="52"/>
      <c r="G255" s="44"/>
      <c r="H255" s="54"/>
      <c r="I255" s="2"/>
      <c r="J255" s="2"/>
      <c r="K255" s="56"/>
      <c r="L255" s="110"/>
    </row>
    <row r="256" spans="2:12" x14ac:dyDescent="0.3">
      <c r="B256" s="47">
        <v>1</v>
      </c>
      <c r="C256" s="48">
        <v>0.75</v>
      </c>
      <c r="D256" s="49">
        <v>126</v>
      </c>
      <c r="E256" s="2" t="s">
        <v>717</v>
      </c>
      <c r="F256" s="51">
        <v>30</v>
      </c>
      <c r="G256" s="43">
        <v>4</v>
      </c>
      <c r="H256" s="53">
        <v>45592</v>
      </c>
      <c r="I256" s="2"/>
      <c r="J256" s="2"/>
      <c r="K256" s="43" t="s">
        <v>39</v>
      </c>
      <c r="L256" s="109">
        <f t="shared" si="24"/>
        <v>90</v>
      </c>
    </row>
    <row r="257" spans="2:13" x14ac:dyDescent="0.3">
      <c r="B257" s="47"/>
      <c r="C257" s="48"/>
      <c r="D257" s="50"/>
      <c r="E257" s="39" t="s">
        <v>718</v>
      </c>
      <c r="F257" s="52"/>
      <c r="G257" s="44"/>
      <c r="H257" s="54"/>
      <c r="I257" s="2"/>
      <c r="J257" s="2"/>
      <c r="K257" s="44"/>
      <c r="L257" s="110"/>
    </row>
    <row r="258" spans="2:13" x14ac:dyDescent="0.3">
      <c r="B258" s="47">
        <v>1</v>
      </c>
      <c r="C258" s="48">
        <v>-0.44</v>
      </c>
      <c r="D258" s="49">
        <v>127</v>
      </c>
      <c r="E258" s="13" t="s">
        <v>720</v>
      </c>
      <c r="F258" s="73">
        <v>120</v>
      </c>
      <c r="G258" s="75">
        <v>0.56000000000000005</v>
      </c>
      <c r="H258" s="77">
        <v>45592</v>
      </c>
      <c r="I258" s="13"/>
      <c r="J258" s="13"/>
      <c r="K258" s="95" t="s">
        <v>722</v>
      </c>
      <c r="L258" s="113">
        <f t="shared" si="25"/>
        <v>-52.8</v>
      </c>
    </row>
    <row r="259" spans="2:13" x14ac:dyDescent="0.3">
      <c r="B259" s="47"/>
      <c r="C259" s="48"/>
      <c r="D259" s="50"/>
      <c r="E259" s="40" t="s">
        <v>721</v>
      </c>
      <c r="F259" s="74"/>
      <c r="G259" s="76"/>
      <c r="H259" s="78"/>
      <c r="I259" s="13"/>
      <c r="J259" s="13"/>
      <c r="K259" s="76"/>
      <c r="L259" s="114"/>
    </row>
    <row r="260" spans="2:13" x14ac:dyDescent="0.3">
      <c r="B260" s="47">
        <v>1</v>
      </c>
      <c r="C260" s="48">
        <v>1.9061999999999999</v>
      </c>
      <c r="D260" s="49">
        <v>128</v>
      </c>
      <c r="E260" s="43" t="s">
        <v>260</v>
      </c>
      <c r="F260" s="51">
        <v>15</v>
      </c>
      <c r="G260" s="55">
        <v>16.25</v>
      </c>
      <c r="H260" s="53">
        <v>45592</v>
      </c>
      <c r="I260" s="2"/>
      <c r="J260" s="2"/>
      <c r="K260" s="107" t="s">
        <v>463</v>
      </c>
      <c r="L260" s="109">
        <f t="shared" si="22"/>
        <v>228.75</v>
      </c>
      <c r="M260" s="49"/>
    </row>
    <row r="261" spans="2:13" x14ac:dyDescent="0.3">
      <c r="B261" s="47"/>
      <c r="C261" s="48"/>
      <c r="D261" s="50"/>
      <c r="E261" s="44"/>
      <c r="F261" s="52"/>
      <c r="G261" s="56"/>
      <c r="H261" s="54"/>
      <c r="I261" s="2"/>
      <c r="J261" s="2"/>
      <c r="K261" s="108"/>
      <c r="L261" s="110"/>
      <c r="M261" s="50"/>
    </row>
    <row r="262" spans="2:13" x14ac:dyDescent="0.3">
      <c r="B262" s="47">
        <v>1</v>
      </c>
      <c r="C262" s="48"/>
      <c r="D262" s="49">
        <v>129</v>
      </c>
      <c r="E262" s="9"/>
      <c r="F262" s="124"/>
      <c r="G262" s="49"/>
      <c r="H262" s="126"/>
      <c r="I262" s="4"/>
      <c r="J262" s="4"/>
      <c r="K262" s="49"/>
      <c r="L262" s="128">
        <f t="shared" si="22"/>
        <v>0</v>
      </c>
    </row>
    <row r="263" spans="2:13" x14ac:dyDescent="0.3">
      <c r="B263" s="47"/>
      <c r="C263" s="48"/>
      <c r="D263" s="50"/>
      <c r="E263" s="32"/>
      <c r="F263" s="125"/>
      <c r="G263" s="50"/>
      <c r="H263" s="127"/>
      <c r="I263" s="4"/>
      <c r="J263" s="4"/>
      <c r="K263" s="50"/>
      <c r="L263" s="129"/>
    </row>
    <row r="264" spans="2:13" x14ac:dyDescent="0.3">
      <c r="B264" s="47">
        <v>1</v>
      </c>
      <c r="C264" s="48"/>
      <c r="D264" s="49">
        <v>130</v>
      </c>
      <c r="E264" s="9"/>
      <c r="F264" s="124"/>
      <c r="G264" s="49"/>
      <c r="H264" s="126"/>
      <c r="I264" s="4"/>
      <c r="J264" s="4"/>
      <c r="K264" s="49"/>
      <c r="L264" s="128">
        <f t="shared" si="24"/>
        <v>0</v>
      </c>
    </row>
    <row r="265" spans="2:13" x14ac:dyDescent="0.3">
      <c r="B265" s="47"/>
      <c r="C265" s="48"/>
      <c r="D265" s="50"/>
      <c r="E265" s="32"/>
      <c r="F265" s="125"/>
      <c r="G265" s="50"/>
      <c r="H265" s="127"/>
      <c r="I265" s="4"/>
      <c r="J265" s="4"/>
      <c r="K265" s="50"/>
      <c r="L265" s="129"/>
    </row>
    <row r="266" spans="2:13" x14ac:dyDescent="0.3">
      <c r="B266" s="47">
        <v>1</v>
      </c>
      <c r="C266" s="48"/>
      <c r="D266" s="49">
        <v>131</v>
      </c>
      <c r="E266" s="9"/>
      <c r="F266" s="124"/>
      <c r="G266" s="49"/>
      <c r="H266" s="126"/>
      <c r="I266" s="4"/>
      <c r="J266" s="4"/>
      <c r="K266" s="49"/>
      <c r="L266" s="128">
        <f t="shared" si="25"/>
        <v>0</v>
      </c>
    </row>
    <row r="267" spans="2:13" x14ac:dyDescent="0.3">
      <c r="B267" s="47"/>
      <c r="C267" s="48"/>
      <c r="D267" s="50"/>
      <c r="E267" s="32"/>
      <c r="F267" s="125"/>
      <c r="G267" s="50"/>
      <c r="H267" s="127"/>
      <c r="I267" s="4"/>
      <c r="J267" s="4"/>
      <c r="K267" s="50"/>
      <c r="L267" s="129"/>
    </row>
    <row r="268" spans="2:13" x14ac:dyDescent="0.3">
      <c r="B268" s="47">
        <v>1</v>
      </c>
      <c r="C268" s="48"/>
      <c r="D268" s="49">
        <v>132</v>
      </c>
      <c r="E268" s="9"/>
      <c r="F268" s="124"/>
      <c r="G268" s="49"/>
      <c r="H268" s="126"/>
      <c r="I268" s="4"/>
      <c r="J268" s="4"/>
      <c r="K268" s="49"/>
      <c r="L268" s="128">
        <f t="shared" ref="L268" si="30">F268*(G268-1)</f>
        <v>0</v>
      </c>
    </row>
    <row r="269" spans="2:13" x14ac:dyDescent="0.3">
      <c r="B269" s="47"/>
      <c r="C269" s="48"/>
      <c r="D269" s="50"/>
      <c r="E269" s="32"/>
      <c r="F269" s="125"/>
      <c r="G269" s="50"/>
      <c r="H269" s="127"/>
      <c r="I269" s="4"/>
      <c r="J269" s="4"/>
      <c r="K269" s="50"/>
      <c r="L269" s="129"/>
    </row>
    <row r="270" spans="2:13" x14ac:dyDescent="0.3">
      <c r="B270" s="47">
        <v>1</v>
      </c>
      <c r="C270" s="48"/>
      <c r="D270" s="49">
        <v>133</v>
      </c>
      <c r="E270" s="9"/>
      <c r="F270" s="124"/>
      <c r="G270" s="49"/>
      <c r="H270" s="126"/>
      <c r="I270" s="4"/>
      <c r="J270" s="4"/>
      <c r="K270" s="49"/>
      <c r="L270" s="128">
        <f t="shared" si="22"/>
        <v>0</v>
      </c>
    </row>
    <row r="271" spans="2:13" x14ac:dyDescent="0.3">
      <c r="B271" s="47"/>
      <c r="C271" s="48"/>
      <c r="D271" s="50"/>
      <c r="E271" s="32"/>
      <c r="F271" s="125"/>
      <c r="G271" s="50"/>
      <c r="H271" s="127"/>
      <c r="I271" s="4"/>
      <c r="J271" s="4"/>
      <c r="K271" s="50"/>
      <c r="L271" s="129"/>
    </row>
    <row r="272" spans="2:13" x14ac:dyDescent="0.3">
      <c r="B272" s="47">
        <v>1</v>
      </c>
      <c r="C272" s="48"/>
      <c r="D272" s="49">
        <v>134</v>
      </c>
      <c r="E272" s="9"/>
      <c r="F272" s="124"/>
      <c r="G272" s="49"/>
      <c r="H272" s="126"/>
      <c r="I272" s="4"/>
      <c r="J272" s="4"/>
      <c r="K272" s="130"/>
      <c r="L272" s="128">
        <f t="shared" si="24"/>
        <v>0</v>
      </c>
    </row>
    <row r="273" spans="2:12" x14ac:dyDescent="0.3">
      <c r="B273" s="47"/>
      <c r="C273" s="48"/>
      <c r="D273" s="50"/>
      <c r="E273" s="32"/>
      <c r="F273" s="125"/>
      <c r="G273" s="50"/>
      <c r="H273" s="127"/>
      <c r="I273" s="4"/>
      <c r="J273" s="4"/>
      <c r="K273" s="131"/>
      <c r="L273" s="129"/>
    </row>
    <row r="274" spans="2:12" x14ac:dyDescent="0.3">
      <c r="B274" s="47">
        <v>1</v>
      </c>
      <c r="C274" s="48"/>
      <c r="D274" s="49">
        <v>135</v>
      </c>
      <c r="E274" s="9"/>
      <c r="F274" s="124"/>
      <c r="G274" s="49"/>
      <c r="H274" s="126"/>
      <c r="I274" s="4"/>
      <c r="J274" s="4"/>
      <c r="K274" s="130"/>
      <c r="L274" s="128">
        <f t="shared" si="25"/>
        <v>0</v>
      </c>
    </row>
    <row r="275" spans="2:12" x14ac:dyDescent="0.3">
      <c r="B275" s="47"/>
      <c r="C275" s="48"/>
      <c r="D275" s="50"/>
      <c r="E275" s="32"/>
      <c r="F275" s="125"/>
      <c r="G275" s="50"/>
      <c r="H275" s="127"/>
      <c r="I275" s="4"/>
      <c r="J275" s="4"/>
      <c r="K275" s="131"/>
      <c r="L275" s="129"/>
    </row>
    <row r="276" spans="2:12" x14ac:dyDescent="0.3">
      <c r="B276" s="47">
        <v>1</v>
      </c>
      <c r="C276" s="48"/>
      <c r="D276" s="49">
        <v>136</v>
      </c>
      <c r="E276" s="9"/>
      <c r="F276" s="124"/>
      <c r="G276" s="49"/>
      <c r="H276" s="126"/>
      <c r="I276" s="4"/>
      <c r="J276" s="4"/>
      <c r="K276" s="49"/>
      <c r="L276" s="128">
        <f t="shared" ref="L276" si="31">F276*(G276-1)</f>
        <v>0</v>
      </c>
    </row>
    <row r="277" spans="2:12" x14ac:dyDescent="0.3">
      <c r="B277" s="47"/>
      <c r="C277" s="48"/>
      <c r="D277" s="50"/>
      <c r="E277" s="32"/>
      <c r="F277" s="125"/>
      <c r="G277" s="50"/>
      <c r="H277" s="127"/>
      <c r="I277" s="4"/>
      <c r="J277" s="4"/>
      <c r="K277" s="50"/>
      <c r="L277" s="129"/>
    </row>
    <row r="278" spans="2:12" x14ac:dyDescent="0.3">
      <c r="B278" s="47">
        <v>1</v>
      </c>
      <c r="C278" s="48"/>
      <c r="D278" s="49">
        <v>137</v>
      </c>
      <c r="E278" s="9"/>
      <c r="F278" s="124"/>
      <c r="G278" s="49"/>
      <c r="H278" s="126"/>
      <c r="I278" s="4"/>
      <c r="J278" s="4"/>
      <c r="K278" s="49"/>
      <c r="L278" s="128">
        <f t="shared" ref="L278:L334" si="32">F278*(G278-1)</f>
        <v>0</v>
      </c>
    </row>
    <row r="279" spans="2:12" x14ac:dyDescent="0.3">
      <c r="B279" s="47"/>
      <c r="C279" s="48"/>
      <c r="D279" s="50"/>
      <c r="E279" s="32"/>
      <c r="F279" s="125"/>
      <c r="G279" s="50"/>
      <c r="H279" s="127"/>
      <c r="I279" s="4"/>
      <c r="J279" s="4"/>
      <c r="K279" s="50"/>
      <c r="L279" s="129"/>
    </row>
    <row r="280" spans="2:12" x14ac:dyDescent="0.3">
      <c r="B280" s="47">
        <v>1</v>
      </c>
      <c r="C280" s="48"/>
      <c r="D280" s="49">
        <v>138</v>
      </c>
      <c r="E280" s="9"/>
      <c r="F280" s="124"/>
      <c r="G280" s="49"/>
      <c r="H280" s="126"/>
      <c r="I280" s="4"/>
      <c r="J280" s="4"/>
      <c r="K280" s="130"/>
      <c r="L280" s="128">
        <f t="shared" ref="L280:L336" si="33">F280*(G280-1)</f>
        <v>0</v>
      </c>
    </row>
    <row r="281" spans="2:12" x14ac:dyDescent="0.3">
      <c r="B281" s="47"/>
      <c r="C281" s="48"/>
      <c r="D281" s="50"/>
      <c r="E281" s="32"/>
      <c r="F281" s="125"/>
      <c r="G281" s="50"/>
      <c r="H281" s="127"/>
      <c r="I281" s="4"/>
      <c r="J281" s="4"/>
      <c r="K281" s="131"/>
      <c r="L281" s="129"/>
    </row>
    <row r="282" spans="2:12" x14ac:dyDescent="0.3">
      <c r="B282" s="47">
        <v>1</v>
      </c>
      <c r="C282" s="48"/>
      <c r="D282" s="49">
        <v>139</v>
      </c>
      <c r="E282" s="9"/>
      <c r="F282" s="124"/>
      <c r="G282" s="49"/>
      <c r="H282" s="126"/>
      <c r="I282" s="4"/>
      <c r="J282" s="4"/>
      <c r="K282" s="130"/>
      <c r="L282" s="128">
        <f t="shared" ref="L282:L338" si="34">F282*(G282-1)</f>
        <v>0</v>
      </c>
    </row>
    <row r="283" spans="2:12" x14ac:dyDescent="0.3">
      <c r="B283" s="47"/>
      <c r="C283" s="48"/>
      <c r="D283" s="50"/>
      <c r="E283" s="32"/>
      <c r="F283" s="125"/>
      <c r="G283" s="50"/>
      <c r="H283" s="127"/>
      <c r="I283" s="4"/>
      <c r="J283" s="4"/>
      <c r="K283" s="131"/>
      <c r="L283" s="129"/>
    </row>
    <row r="284" spans="2:12" x14ac:dyDescent="0.3">
      <c r="B284" s="47">
        <v>1</v>
      </c>
      <c r="C284" s="48"/>
      <c r="D284" s="49">
        <v>140</v>
      </c>
      <c r="E284" s="9"/>
      <c r="F284" s="124"/>
      <c r="G284" s="49"/>
      <c r="H284" s="126"/>
      <c r="I284" s="4"/>
      <c r="J284" s="4"/>
      <c r="K284" s="133"/>
      <c r="L284" s="128">
        <f t="shared" ref="L284" si="35">F284*(G284-1)</f>
        <v>0</v>
      </c>
    </row>
    <row r="285" spans="2:12" x14ac:dyDescent="0.3">
      <c r="B285" s="47"/>
      <c r="C285" s="48"/>
      <c r="D285" s="50"/>
      <c r="E285" s="32"/>
      <c r="F285" s="125"/>
      <c r="G285" s="50"/>
      <c r="H285" s="127"/>
      <c r="I285" s="4"/>
      <c r="J285" s="4"/>
      <c r="K285" s="50"/>
      <c r="L285" s="129"/>
    </row>
    <row r="286" spans="2:12" x14ac:dyDescent="0.3">
      <c r="B286" s="47">
        <v>1</v>
      </c>
      <c r="C286" s="48"/>
      <c r="D286" s="49">
        <v>141</v>
      </c>
      <c r="E286" s="9"/>
      <c r="F286" s="124"/>
      <c r="G286" s="49"/>
      <c r="H286" s="126"/>
      <c r="I286" s="4"/>
      <c r="J286" s="4"/>
      <c r="K286" s="130"/>
      <c r="L286" s="128">
        <f t="shared" si="32"/>
        <v>0</v>
      </c>
    </row>
    <row r="287" spans="2:12" x14ac:dyDescent="0.3">
      <c r="B287" s="47"/>
      <c r="C287" s="48"/>
      <c r="D287" s="50"/>
      <c r="E287" s="32"/>
      <c r="F287" s="125"/>
      <c r="G287" s="50"/>
      <c r="H287" s="127"/>
      <c r="I287" s="4"/>
      <c r="J287" s="4"/>
      <c r="K287" s="131"/>
      <c r="L287" s="129"/>
    </row>
    <row r="288" spans="2:12" x14ac:dyDescent="0.3">
      <c r="B288" s="47">
        <v>1</v>
      </c>
      <c r="C288" s="48"/>
      <c r="D288" s="49">
        <v>142</v>
      </c>
      <c r="E288" s="9"/>
      <c r="F288" s="124"/>
      <c r="G288" s="49"/>
      <c r="H288" s="126"/>
      <c r="I288" s="4"/>
      <c r="J288" s="4"/>
      <c r="K288" s="49"/>
      <c r="L288" s="128">
        <f t="shared" si="33"/>
        <v>0</v>
      </c>
    </row>
    <row r="289" spans="2:13" x14ac:dyDescent="0.3">
      <c r="B289" s="47"/>
      <c r="C289" s="48"/>
      <c r="D289" s="50"/>
      <c r="E289" s="32"/>
      <c r="F289" s="125"/>
      <c r="G289" s="50"/>
      <c r="H289" s="127"/>
      <c r="I289" s="4"/>
      <c r="J289" s="4"/>
      <c r="K289" s="50"/>
      <c r="L289" s="129"/>
    </row>
    <row r="290" spans="2:13" x14ac:dyDescent="0.3">
      <c r="B290" s="47">
        <v>1</v>
      </c>
      <c r="C290" s="48"/>
      <c r="D290" s="49">
        <v>143</v>
      </c>
      <c r="E290" s="9"/>
      <c r="F290" s="124"/>
      <c r="G290" s="49"/>
      <c r="H290" s="126"/>
      <c r="I290" s="4"/>
      <c r="J290" s="4"/>
      <c r="K290" s="130"/>
      <c r="L290" s="128">
        <f t="shared" si="34"/>
        <v>0</v>
      </c>
    </row>
    <row r="291" spans="2:13" x14ac:dyDescent="0.3">
      <c r="B291" s="47"/>
      <c r="C291" s="48"/>
      <c r="D291" s="50"/>
      <c r="E291" s="32"/>
      <c r="F291" s="125"/>
      <c r="G291" s="50"/>
      <c r="H291" s="127"/>
      <c r="I291" s="4"/>
      <c r="J291" s="4"/>
      <c r="K291" s="131"/>
      <c r="L291" s="129"/>
    </row>
    <row r="292" spans="2:13" x14ac:dyDescent="0.3">
      <c r="B292" s="47">
        <v>1</v>
      </c>
      <c r="C292" s="48"/>
      <c r="D292" s="49">
        <v>144</v>
      </c>
      <c r="E292" s="9"/>
      <c r="F292" s="124"/>
      <c r="G292" s="49"/>
      <c r="H292" s="126"/>
      <c r="I292" s="4"/>
      <c r="J292" s="4"/>
      <c r="K292" s="130"/>
      <c r="L292" s="128">
        <f t="shared" ref="L292" si="36">F292*(G292-1)</f>
        <v>0</v>
      </c>
    </row>
    <row r="293" spans="2:13" x14ac:dyDescent="0.3">
      <c r="B293" s="47"/>
      <c r="C293" s="48"/>
      <c r="D293" s="50"/>
      <c r="E293" s="32"/>
      <c r="F293" s="125"/>
      <c r="G293" s="50"/>
      <c r="H293" s="127"/>
      <c r="I293" s="4"/>
      <c r="J293" s="4"/>
      <c r="K293" s="131"/>
      <c r="L293" s="129"/>
    </row>
    <row r="294" spans="2:13" x14ac:dyDescent="0.3">
      <c r="B294" s="47">
        <v>1</v>
      </c>
      <c r="C294" s="48"/>
      <c r="D294" s="49">
        <v>145</v>
      </c>
      <c r="E294" s="9"/>
      <c r="F294" s="124"/>
      <c r="G294" s="49"/>
      <c r="H294" s="126"/>
      <c r="I294" s="4"/>
      <c r="J294" s="4"/>
      <c r="K294" s="49"/>
      <c r="L294" s="128">
        <f t="shared" si="32"/>
        <v>0</v>
      </c>
    </row>
    <row r="295" spans="2:13" x14ac:dyDescent="0.3">
      <c r="B295" s="47"/>
      <c r="C295" s="48"/>
      <c r="D295" s="50"/>
      <c r="E295" s="32"/>
      <c r="F295" s="125"/>
      <c r="G295" s="50"/>
      <c r="H295" s="127"/>
      <c r="I295" s="4"/>
      <c r="J295" s="4"/>
      <c r="K295" s="50"/>
      <c r="L295" s="129"/>
    </row>
    <row r="296" spans="2:13" x14ac:dyDescent="0.3">
      <c r="B296" s="47">
        <v>1</v>
      </c>
      <c r="C296" s="48"/>
      <c r="D296" s="49">
        <v>146</v>
      </c>
      <c r="E296" s="9"/>
      <c r="F296" s="124"/>
      <c r="G296" s="49"/>
      <c r="H296" s="126"/>
      <c r="I296" s="4"/>
      <c r="J296" s="4"/>
      <c r="K296" s="49"/>
      <c r="L296" s="128">
        <f t="shared" si="33"/>
        <v>0</v>
      </c>
    </row>
    <row r="297" spans="2:13" x14ac:dyDescent="0.3">
      <c r="B297" s="47"/>
      <c r="C297" s="48"/>
      <c r="D297" s="50"/>
      <c r="E297" s="32"/>
      <c r="F297" s="125"/>
      <c r="G297" s="50"/>
      <c r="H297" s="127"/>
      <c r="I297" s="4"/>
      <c r="J297" s="4"/>
      <c r="K297" s="50"/>
      <c r="L297" s="129"/>
    </row>
    <row r="298" spans="2:13" x14ac:dyDescent="0.3">
      <c r="B298" s="47">
        <v>1</v>
      </c>
      <c r="C298" s="48"/>
      <c r="D298" s="49">
        <v>147</v>
      </c>
      <c r="E298" s="9"/>
      <c r="F298" s="124"/>
      <c r="G298" s="49"/>
      <c r="H298" s="126"/>
      <c r="I298" s="4"/>
      <c r="J298" s="4"/>
      <c r="K298" s="49"/>
      <c r="L298" s="128">
        <f t="shared" si="34"/>
        <v>0</v>
      </c>
    </row>
    <row r="299" spans="2:13" x14ac:dyDescent="0.3">
      <c r="B299" s="47"/>
      <c r="C299" s="48"/>
      <c r="D299" s="50"/>
      <c r="E299" s="32"/>
      <c r="F299" s="125"/>
      <c r="G299" s="50"/>
      <c r="H299" s="127"/>
      <c r="I299" s="4"/>
      <c r="J299" s="4"/>
      <c r="K299" s="50"/>
      <c r="L299" s="129"/>
    </row>
    <row r="300" spans="2:13" x14ac:dyDescent="0.3">
      <c r="B300" s="47">
        <v>1</v>
      </c>
      <c r="C300" s="48"/>
      <c r="D300" s="49">
        <v>148</v>
      </c>
      <c r="E300" s="9"/>
      <c r="F300" s="124"/>
      <c r="G300" s="49"/>
      <c r="H300" s="126"/>
      <c r="I300" s="4"/>
      <c r="J300" s="4"/>
      <c r="K300" s="49"/>
      <c r="L300" s="128">
        <f t="shared" ref="L300" si="37">F300*(G300-1)</f>
        <v>0</v>
      </c>
      <c r="M300" s="49"/>
    </row>
    <row r="301" spans="2:13" x14ac:dyDescent="0.3">
      <c r="B301" s="47"/>
      <c r="C301" s="48"/>
      <c r="D301" s="50"/>
      <c r="E301" s="32"/>
      <c r="F301" s="125"/>
      <c r="G301" s="50"/>
      <c r="H301" s="127"/>
      <c r="I301" s="4"/>
      <c r="J301" s="4"/>
      <c r="K301" s="50"/>
      <c r="L301" s="129"/>
      <c r="M301" s="50"/>
    </row>
    <row r="302" spans="2:13" x14ac:dyDescent="0.3">
      <c r="B302" s="47">
        <v>1</v>
      </c>
      <c r="C302" s="48"/>
      <c r="D302" s="49">
        <v>149</v>
      </c>
      <c r="E302" s="9"/>
      <c r="F302" s="124"/>
      <c r="G302" s="49"/>
      <c r="H302" s="126"/>
      <c r="I302" s="4"/>
      <c r="J302" s="4"/>
      <c r="K302" s="49"/>
      <c r="L302" s="128">
        <f t="shared" si="32"/>
        <v>0</v>
      </c>
      <c r="M302" s="49"/>
    </row>
    <row r="303" spans="2:13" x14ac:dyDescent="0.3">
      <c r="B303" s="47"/>
      <c r="C303" s="48"/>
      <c r="D303" s="50"/>
      <c r="E303" s="32"/>
      <c r="F303" s="125"/>
      <c r="G303" s="50"/>
      <c r="H303" s="127"/>
      <c r="I303" s="4"/>
      <c r="J303" s="4"/>
      <c r="K303" s="50"/>
      <c r="L303" s="129"/>
      <c r="M303" s="50"/>
    </row>
    <row r="304" spans="2:13" x14ac:dyDescent="0.3">
      <c r="B304" s="47">
        <v>1</v>
      </c>
      <c r="C304" s="48"/>
      <c r="D304" s="49">
        <v>150</v>
      </c>
      <c r="E304" s="9"/>
      <c r="F304" s="124"/>
      <c r="G304" s="49"/>
      <c r="H304" s="126"/>
      <c r="I304" s="4"/>
      <c r="J304" s="4"/>
      <c r="K304" s="49"/>
      <c r="L304" s="128">
        <f t="shared" si="33"/>
        <v>0</v>
      </c>
    </row>
    <row r="305" spans="2:12" x14ac:dyDescent="0.3">
      <c r="B305" s="47"/>
      <c r="C305" s="48"/>
      <c r="D305" s="50"/>
      <c r="E305" s="32"/>
      <c r="F305" s="125"/>
      <c r="G305" s="50"/>
      <c r="H305" s="127"/>
      <c r="I305" s="4"/>
      <c r="J305" s="4"/>
      <c r="K305" s="50"/>
      <c r="L305" s="129"/>
    </row>
    <row r="306" spans="2:12" x14ac:dyDescent="0.3">
      <c r="B306" s="47">
        <v>1</v>
      </c>
      <c r="C306" s="48"/>
      <c r="D306" s="49">
        <v>151</v>
      </c>
      <c r="E306" s="9"/>
      <c r="F306" s="124"/>
      <c r="G306" s="49"/>
      <c r="H306" s="126"/>
      <c r="I306" s="4"/>
      <c r="J306" s="4"/>
      <c r="K306" s="130"/>
      <c r="L306" s="128">
        <f t="shared" si="34"/>
        <v>0</v>
      </c>
    </row>
    <row r="307" spans="2:12" x14ac:dyDescent="0.3">
      <c r="B307" s="47"/>
      <c r="C307" s="48"/>
      <c r="D307" s="50"/>
      <c r="E307" s="32"/>
      <c r="F307" s="125"/>
      <c r="G307" s="50"/>
      <c r="H307" s="127"/>
      <c r="I307" s="4"/>
      <c r="J307" s="4"/>
      <c r="K307" s="131"/>
      <c r="L307" s="129"/>
    </row>
    <row r="308" spans="2:12" x14ac:dyDescent="0.3">
      <c r="B308" s="47">
        <v>1</v>
      </c>
      <c r="C308" s="48"/>
      <c r="D308" s="49">
        <v>152</v>
      </c>
      <c r="E308" s="9"/>
      <c r="F308" s="124"/>
      <c r="G308" s="49"/>
      <c r="H308" s="126"/>
      <c r="I308" s="4"/>
      <c r="J308" s="4"/>
      <c r="K308" s="133"/>
      <c r="L308" s="128">
        <f t="shared" ref="L308" si="38">F308*(G308-1)</f>
        <v>0</v>
      </c>
    </row>
    <row r="309" spans="2:12" x14ac:dyDescent="0.3">
      <c r="B309" s="47"/>
      <c r="C309" s="48"/>
      <c r="D309" s="50"/>
      <c r="E309" s="32"/>
      <c r="F309" s="125"/>
      <c r="G309" s="50"/>
      <c r="H309" s="127"/>
      <c r="I309" s="4"/>
      <c r="J309" s="4"/>
      <c r="K309" s="50"/>
      <c r="L309" s="129"/>
    </row>
    <row r="310" spans="2:12" x14ac:dyDescent="0.3">
      <c r="B310" s="47">
        <v>1</v>
      </c>
      <c r="C310" s="48"/>
      <c r="D310" s="49">
        <v>153</v>
      </c>
      <c r="E310" s="9"/>
      <c r="F310" s="124"/>
      <c r="G310" s="49"/>
      <c r="H310" s="126"/>
      <c r="I310" s="4"/>
      <c r="J310" s="4"/>
      <c r="K310" s="49"/>
      <c r="L310" s="128">
        <f t="shared" si="32"/>
        <v>0</v>
      </c>
    </row>
    <row r="311" spans="2:12" x14ac:dyDescent="0.3">
      <c r="B311" s="47"/>
      <c r="C311" s="48"/>
      <c r="D311" s="50"/>
      <c r="E311" s="32"/>
      <c r="F311" s="125"/>
      <c r="G311" s="50"/>
      <c r="H311" s="127"/>
      <c r="I311" s="4"/>
      <c r="J311" s="4"/>
      <c r="K311" s="50"/>
      <c r="L311" s="129"/>
    </row>
    <row r="312" spans="2:12" x14ac:dyDescent="0.3">
      <c r="B312" s="47">
        <v>1</v>
      </c>
      <c r="C312" s="48"/>
      <c r="D312" s="49">
        <v>154</v>
      </c>
      <c r="E312" s="9"/>
      <c r="F312" s="124"/>
      <c r="G312" s="49"/>
      <c r="H312" s="126"/>
      <c r="I312" s="4"/>
      <c r="J312" s="4"/>
      <c r="K312" s="49"/>
      <c r="L312" s="128">
        <f t="shared" si="33"/>
        <v>0</v>
      </c>
    </row>
    <row r="313" spans="2:12" x14ac:dyDescent="0.3">
      <c r="B313" s="47"/>
      <c r="C313" s="48"/>
      <c r="D313" s="50"/>
      <c r="E313" s="32"/>
      <c r="F313" s="125"/>
      <c r="G313" s="50"/>
      <c r="H313" s="127"/>
      <c r="I313" s="4"/>
      <c r="J313" s="4"/>
      <c r="K313" s="50"/>
      <c r="L313" s="129"/>
    </row>
    <row r="314" spans="2:12" x14ac:dyDescent="0.3">
      <c r="B314" s="47">
        <v>1</v>
      </c>
      <c r="C314" s="48"/>
      <c r="D314" s="49">
        <v>155</v>
      </c>
      <c r="E314" s="9"/>
      <c r="F314" s="124"/>
      <c r="G314" s="49"/>
      <c r="H314" s="126"/>
      <c r="I314" s="4"/>
      <c r="J314" s="4"/>
      <c r="K314" s="49"/>
      <c r="L314" s="128">
        <f t="shared" si="34"/>
        <v>0</v>
      </c>
    </row>
    <row r="315" spans="2:12" x14ac:dyDescent="0.3">
      <c r="B315" s="47"/>
      <c r="C315" s="48"/>
      <c r="D315" s="50"/>
      <c r="E315" s="32"/>
      <c r="F315" s="125"/>
      <c r="G315" s="50"/>
      <c r="H315" s="127"/>
      <c r="I315" s="4"/>
      <c r="J315" s="4"/>
      <c r="K315" s="50"/>
      <c r="L315" s="129"/>
    </row>
    <row r="316" spans="2:12" x14ac:dyDescent="0.3">
      <c r="B316" s="47">
        <v>1</v>
      </c>
      <c r="C316" s="48"/>
      <c r="D316" s="49">
        <v>156</v>
      </c>
      <c r="E316" s="9"/>
      <c r="F316" s="124"/>
      <c r="G316" s="49"/>
      <c r="H316" s="126"/>
      <c r="I316" s="4"/>
      <c r="J316" s="4"/>
      <c r="K316" s="130"/>
      <c r="L316" s="128">
        <f t="shared" ref="L316" si="39">F316*(G316-1)</f>
        <v>0</v>
      </c>
    </row>
    <row r="317" spans="2:12" x14ac:dyDescent="0.3">
      <c r="B317" s="47"/>
      <c r="C317" s="48"/>
      <c r="D317" s="50"/>
      <c r="E317" s="32"/>
      <c r="F317" s="125"/>
      <c r="G317" s="50"/>
      <c r="H317" s="127"/>
      <c r="I317" s="4"/>
      <c r="J317" s="4"/>
      <c r="K317" s="131"/>
      <c r="L317" s="129"/>
    </row>
    <row r="318" spans="2:12" x14ac:dyDescent="0.3">
      <c r="B318" s="47">
        <v>1</v>
      </c>
      <c r="C318" s="48"/>
      <c r="D318" s="49">
        <v>157</v>
      </c>
      <c r="E318" s="9"/>
      <c r="F318" s="124"/>
      <c r="G318" s="49"/>
      <c r="H318" s="126"/>
      <c r="I318" s="4"/>
      <c r="J318" s="4"/>
      <c r="K318" s="49"/>
      <c r="L318" s="128">
        <f t="shared" si="32"/>
        <v>0</v>
      </c>
    </row>
    <row r="319" spans="2:12" x14ac:dyDescent="0.3">
      <c r="B319" s="47"/>
      <c r="C319" s="48"/>
      <c r="D319" s="50"/>
      <c r="E319" s="32"/>
      <c r="F319" s="125"/>
      <c r="G319" s="50"/>
      <c r="H319" s="127"/>
      <c r="I319" s="4"/>
      <c r="J319" s="4"/>
      <c r="K319" s="50"/>
      <c r="L319" s="129"/>
    </row>
    <row r="320" spans="2:12" x14ac:dyDescent="0.3">
      <c r="B320" s="47">
        <v>1</v>
      </c>
      <c r="C320" s="48"/>
      <c r="D320" s="49">
        <v>158</v>
      </c>
      <c r="E320" s="9"/>
      <c r="F320" s="124"/>
      <c r="G320" s="49"/>
      <c r="H320" s="126"/>
      <c r="I320" s="4"/>
      <c r="J320" s="4"/>
      <c r="K320" s="49"/>
      <c r="L320" s="128">
        <f t="shared" si="33"/>
        <v>0</v>
      </c>
    </row>
    <row r="321" spans="2:12" x14ac:dyDescent="0.3">
      <c r="B321" s="47"/>
      <c r="C321" s="48"/>
      <c r="D321" s="50"/>
      <c r="E321" s="32"/>
      <c r="F321" s="125"/>
      <c r="G321" s="50"/>
      <c r="H321" s="127"/>
      <c r="I321" s="4"/>
      <c r="J321" s="4"/>
      <c r="K321" s="50"/>
      <c r="L321" s="129"/>
    </row>
    <row r="322" spans="2:12" x14ac:dyDescent="0.3">
      <c r="B322" s="47">
        <v>1</v>
      </c>
      <c r="C322" s="48"/>
      <c r="D322" s="49">
        <v>159</v>
      </c>
      <c r="E322" s="9"/>
      <c r="F322" s="124"/>
      <c r="G322" s="49"/>
      <c r="H322" s="126"/>
      <c r="I322" s="4"/>
      <c r="J322" s="4"/>
      <c r="K322" s="49"/>
      <c r="L322" s="128">
        <f t="shared" si="34"/>
        <v>0</v>
      </c>
    </row>
    <row r="323" spans="2:12" x14ac:dyDescent="0.3">
      <c r="B323" s="47"/>
      <c r="C323" s="48"/>
      <c r="D323" s="50"/>
      <c r="E323" s="32"/>
      <c r="F323" s="125"/>
      <c r="G323" s="50"/>
      <c r="H323" s="127"/>
      <c r="I323" s="4"/>
      <c r="J323" s="4"/>
      <c r="K323" s="50"/>
      <c r="L323" s="129"/>
    </row>
    <row r="324" spans="2:12" x14ac:dyDescent="0.3">
      <c r="B324" s="47">
        <v>1</v>
      </c>
      <c r="C324" s="48"/>
      <c r="D324" s="49">
        <v>160</v>
      </c>
      <c r="E324" s="9"/>
      <c r="F324" s="124"/>
      <c r="G324" s="49"/>
      <c r="H324" s="126"/>
      <c r="I324" s="4"/>
      <c r="J324" s="4"/>
      <c r="K324" s="49"/>
      <c r="L324" s="128">
        <f t="shared" ref="L324" si="40">F324*(G324-1)</f>
        <v>0</v>
      </c>
    </row>
    <row r="325" spans="2:12" x14ac:dyDescent="0.3">
      <c r="B325" s="47"/>
      <c r="C325" s="48"/>
      <c r="D325" s="50"/>
      <c r="E325" s="32"/>
      <c r="F325" s="125"/>
      <c r="G325" s="50"/>
      <c r="H325" s="127"/>
      <c r="I325" s="4"/>
      <c r="J325" s="4"/>
      <c r="K325" s="50"/>
      <c r="L325" s="129"/>
    </row>
    <row r="326" spans="2:12" x14ac:dyDescent="0.3">
      <c r="B326" s="47">
        <v>1</v>
      </c>
      <c r="C326" s="48"/>
      <c r="D326" s="49">
        <v>161</v>
      </c>
      <c r="E326" s="9"/>
      <c r="F326" s="124"/>
      <c r="G326" s="49"/>
      <c r="H326" s="126"/>
      <c r="I326" s="4"/>
      <c r="J326" s="4"/>
      <c r="K326" s="49"/>
      <c r="L326" s="128">
        <f t="shared" si="32"/>
        <v>0</v>
      </c>
    </row>
    <row r="327" spans="2:12" x14ac:dyDescent="0.3">
      <c r="B327" s="47"/>
      <c r="C327" s="48"/>
      <c r="D327" s="50"/>
      <c r="E327" s="32"/>
      <c r="F327" s="125"/>
      <c r="G327" s="50"/>
      <c r="H327" s="127"/>
      <c r="I327" s="4"/>
      <c r="J327" s="4"/>
      <c r="K327" s="50"/>
      <c r="L327" s="129"/>
    </row>
    <row r="328" spans="2:12" x14ac:dyDescent="0.3">
      <c r="B328" s="47">
        <v>1</v>
      </c>
      <c r="C328" s="48"/>
      <c r="D328" s="49">
        <v>162</v>
      </c>
      <c r="E328" s="9"/>
      <c r="F328" s="124"/>
      <c r="G328" s="49"/>
      <c r="H328" s="126"/>
      <c r="I328" s="4"/>
      <c r="J328" s="4"/>
      <c r="K328" s="133"/>
      <c r="L328" s="128">
        <f t="shared" si="33"/>
        <v>0</v>
      </c>
    </row>
    <row r="329" spans="2:12" x14ac:dyDescent="0.3">
      <c r="B329" s="47"/>
      <c r="C329" s="48"/>
      <c r="D329" s="50"/>
      <c r="E329" s="32"/>
      <c r="F329" s="125"/>
      <c r="G329" s="50"/>
      <c r="H329" s="127"/>
      <c r="I329" s="4"/>
      <c r="J329" s="4"/>
      <c r="K329" s="50"/>
      <c r="L329" s="129"/>
    </row>
    <row r="330" spans="2:12" x14ac:dyDescent="0.3">
      <c r="B330" s="47">
        <v>1</v>
      </c>
      <c r="C330" s="48"/>
      <c r="D330" s="49">
        <v>163</v>
      </c>
      <c r="E330" s="9"/>
      <c r="F330" s="124"/>
      <c r="G330" s="132"/>
      <c r="H330" s="126"/>
      <c r="I330" s="4"/>
      <c r="J330" s="4"/>
      <c r="K330" s="130"/>
      <c r="L330" s="128">
        <f t="shared" si="34"/>
        <v>0</v>
      </c>
    </row>
    <row r="331" spans="2:12" x14ac:dyDescent="0.3">
      <c r="B331" s="47"/>
      <c r="C331" s="48"/>
      <c r="D331" s="50"/>
      <c r="E331" s="32"/>
      <c r="F331" s="125"/>
      <c r="G331" s="131"/>
      <c r="H331" s="127"/>
      <c r="I331" s="4"/>
      <c r="J331" s="4"/>
      <c r="K331" s="134"/>
      <c r="L331" s="129"/>
    </row>
    <row r="332" spans="2:12" x14ac:dyDescent="0.3">
      <c r="B332" s="47">
        <v>1</v>
      </c>
      <c r="C332" s="48"/>
      <c r="D332" s="49">
        <v>164</v>
      </c>
      <c r="E332" s="9"/>
      <c r="F332" s="124"/>
      <c r="G332" s="49"/>
      <c r="H332" s="126"/>
      <c r="I332" s="4"/>
      <c r="J332" s="4"/>
      <c r="K332" s="49"/>
      <c r="L332" s="128">
        <f t="shared" ref="L332" si="41">F332*(G332-1)</f>
        <v>0</v>
      </c>
    </row>
    <row r="333" spans="2:12" x14ac:dyDescent="0.3">
      <c r="B333" s="47"/>
      <c r="C333" s="48"/>
      <c r="D333" s="50"/>
      <c r="E333" s="32"/>
      <c r="F333" s="125"/>
      <c r="G333" s="50"/>
      <c r="H333" s="127"/>
      <c r="I333" s="4"/>
      <c r="J333" s="4"/>
      <c r="K333" s="50"/>
      <c r="L333" s="129"/>
    </row>
    <row r="334" spans="2:12" x14ac:dyDescent="0.3">
      <c r="B334" s="47">
        <v>1</v>
      </c>
      <c r="C334" s="48"/>
      <c r="D334" s="49">
        <v>165</v>
      </c>
      <c r="E334" s="9"/>
      <c r="F334" s="124"/>
      <c r="G334" s="132"/>
      <c r="H334" s="126"/>
      <c r="I334" s="4"/>
      <c r="J334" s="4"/>
      <c r="K334" s="130"/>
      <c r="L334" s="128">
        <f t="shared" si="32"/>
        <v>0</v>
      </c>
    </row>
    <row r="335" spans="2:12" x14ac:dyDescent="0.3">
      <c r="B335" s="47"/>
      <c r="C335" s="48"/>
      <c r="D335" s="50"/>
      <c r="E335" s="32"/>
      <c r="F335" s="125"/>
      <c r="G335" s="131"/>
      <c r="H335" s="127"/>
      <c r="I335" s="4"/>
      <c r="J335" s="4"/>
      <c r="K335" s="134"/>
      <c r="L335" s="129"/>
    </row>
    <row r="336" spans="2:12" x14ac:dyDescent="0.3">
      <c r="B336" s="47">
        <v>1</v>
      </c>
      <c r="C336" s="48"/>
      <c r="D336" s="49">
        <v>166</v>
      </c>
      <c r="E336" s="9"/>
      <c r="F336" s="124"/>
      <c r="G336" s="49"/>
      <c r="H336" s="126"/>
      <c r="I336" s="4"/>
      <c r="J336" s="4"/>
      <c r="K336" s="49"/>
      <c r="L336" s="128">
        <f t="shared" si="33"/>
        <v>0</v>
      </c>
    </row>
    <row r="337" spans="2:12" x14ac:dyDescent="0.3">
      <c r="B337" s="47"/>
      <c r="C337" s="48"/>
      <c r="D337" s="50"/>
      <c r="E337" s="32"/>
      <c r="F337" s="125"/>
      <c r="G337" s="50"/>
      <c r="H337" s="127"/>
      <c r="I337" s="4"/>
      <c r="J337" s="4"/>
      <c r="K337" s="50"/>
      <c r="L337" s="129"/>
    </row>
    <row r="338" spans="2:12" x14ac:dyDescent="0.3">
      <c r="B338" s="47">
        <v>1</v>
      </c>
      <c r="C338" s="48"/>
      <c r="D338" s="49">
        <v>167</v>
      </c>
      <c r="E338" s="9"/>
      <c r="F338" s="124"/>
      <c r="G338" s="49"/>
      <c r="H338" s="126"/>
      <c r="I338" s="4"/>
      <c r="J338" s="4"/>
      <c r="K338" s="49"/>
      <c r="L338" s="128">
        <f t="shared" si="34"/>
        <v>0</v>
      </c>
    </row>
    <row r="339" spans="2:12" x14ac:dyDescent="0.3">
      <c r="B339" s="47"/>
      <c r="C339" s="48"/>
      <c r="D339" s="50"/>
      <c r="E339" s="32"/>
      <c r="F339" s="125"/>
      <c r="G339" s="50"/>
      <c r="H339" s="127"/>
      <c r="I339" s="4"/>
      <c r="J339" s="4"/>
      <c r="K339" s="50"/>
      <c r="L339" s="129"/>
    </row>
    <row r="340" spans="2:12" x14ac:dyDescent="0.3">
      <c r="B340" s="47">
        <v>1</v>
      </c>
      <c r="C340" s="48"/>
      <c r="D340" s="49">
        <v>168</v>
      </c>
      <c r="E340" s="9"/>
      <c r="F340" s="124"/>
      <c r="G340" s="132"/>
      <c r="H340" s="126"/>
      <c r="I340" s="4"/>
      <c r="J340" s="4"/>
      <c r="K340" s="130"/>
      <c r="L340" s="128">
        <f t="shared" ref="L340" si="42">F340*(G340-1)</f>
        <v>0</v>
      </c>
    </row>
    <row r="341" spans="2:12" x14ac:dyDescent="0.3">
      <c r="B341" s="47"/>
      <c r="C341" s="48"/>
      <c r="D341" s="50"/>
      <c r="E341" s="32"/>
      <c r="F341" s="125"/>
      <c r="G341" s="131"/>
      <c r="H341" s="127"/>
      <c r="I341" s="4"/>
      <c r="J341" s="4"/>
      <c r="K341" s="134"/>
      <c r="L341" s="129"/>
    </row>
    <row r="342" spans="2:12" x14ac:dyDescent="0.3">
      <c r="B342" s="47">
        <v>1</v>
      </c>
      <c r="C342" s="48"/>
      <c r="D342" s="49">
        <v>169</v>
      </c>
      <c r="E342" s="9"/>
      <c r="F342" s="124"/>
      <c r="G342" s="49"/>
      <c r="H342" s="126"/>
      <c r="I342" s="4"/>
      <c r="J342" s="4"/>
      <c r="K342" s="133"/>
      <c r="L342" s="128">
        <f t="shared" ref="L342:L374" si="43">F342*(G342-1)</f>
        <v>0</v>
      </c>
    </row>
    <row r="343" spans="2:12" x14ac:dyDescent="0.3">
      <c r="B343" s="47"/>
      <c r="C343" s="48"/>
      <c r="D343" s="50"/>
      <c r="E343" s="32"/>
      <c r="F343" s="125"/>
      <c r="G343" s="50"/>
      <c r="H343" s="127"/>
      <c r="I343" s="4"/>
      <c r="J343" s="4"/>
      <c r="K343" s="50"/>
      <c r="L343" s="129"/>
    </row>
    <row r="344" spans="2:12" x14ac:dyDescent="0.3">
      <c r="B344" s="47">
        <v>1</v>
      </c>
      <c r="C344" s="48"/>
      <c r="D344" s="49">
        <v>170</v>
      </c>
      <c r="E344" s="9"/>
      <c r="F344" s="124"/>
      <c r="G344" s="49"/>
      <c r="H344" s="126"/>
      <c r="I344" s="4"/>
      <c r="J344" s="4"/>
      <c r="K344" s="49"/>
      <c r="L344" s="128">
        <f t="shared" ref="L344:L376" si="44">F344*(G344-1)</f>
        <v>0</v>
      </c>
    </row>
    <row r="345" spans="2:12" x14ac:dyDescent="0.3">
      <c r="B345" s="47"/>
      <c r="C345" s="48"/>
      <c r="D345" s="50"/>
      <c r="E345" s="32"/>
      <c r="F345" s="125"/>
      <c r="G345" s="50"/>
      <c r="H345" s="127"/>
      <c r="I345" s="4"/>
      <c r="J345" s="4"/>
      <c r="K345" s="50"/>
      <c r="L345" s="129"/>
    </row>
    <row r="346" spans="2:12" x14ac:dyDescent="0.3">
      <c r="B346" s="47">
        <v>1</v>
      </c>
      <c r="C346" s="48"/>
      <c r="D346" s="49">
        <v>171</v>
      </c>
      <c r="E346" s="9"/>
      <c r="F346" s="124"/>
      <c r="G346" s="49"/>
      <c r="H346" s="126"/>
      <c r="I346" s="4"/>
      <c r="J346" s="4"/>
      <c r="K346" s="49"/>
      <c r="L346" s="128">
        <f t="shared" ref="L346:L370" si="45">F346*(G346-1)</f>
        <v>0</v>
      </c>
    </row>
    <row r="347" spans="2:12" x14ac:dyDescent="0.3">
      <c r="B347" s="47"/>
      <c r="C347" s="48"/>
      <c r="D347" s="50"/>
      <c r="E347" s="32"/>
      <c r="F347" s="125"/>
      <c r="G347" s="50"/>
      <c r="H347" s="127"/>
      <c r="I347" s="4"/>
      <c r="J347" s="4"/>
      <c r="K347" s="50"/>
      <c r="L347" s="129"/>
    </row>
    <row r="348" spans="2:12" x14ac:dyDescent="0.3">
      <c r="B348" s="47">
        <v>1</v>
      </c>
      <c r="C348" s="48"/>
      <c r="D348" s="49">
        <v>172</v>
      </c>
      <c r="E348" s="9"/>
      <c r="F348" s="124"/>
      <c r="G348" s="132"/>
      <c r="H348" s="126"/>
      <c r="I348" s="4"/>
      <c r="J348" s="4"/>
      <c r="K348" s="130"/>
      <c r="L348" s="128">
        <f t="shared" ref="L348" si="46">F348*(G348-1)</f>
        <v>0</v>
      </c>
    </row>
    <row r="349" spans="2:12" x14ac:dyDescent="0.3">
      <c r="B349" s="47"/>
      <c r="C349" s="48"/>
      <c r="D349" s="50"/>
      <c r="E349" s="32"/>
      <c r="F349" s="125"/>
      <c r="G349" s="131"/>
      <c r="H349" s="127"/>
      <c r="I349" s="4"/>
      <c r="J349" s="4"/>
      <c r="K349" s="134"/>
      <c r="L349" s="129"/>
    </row>
    <row r="350" spans="2:12" x14ac:dyDescent="0.3">
      <c r="B350" s="47">
        <v>1</v>
      </c>
      <c r="C350" s="48"/>
      <c r="D350" s="49">
        <v>173</v>
      </c>
      <c r="E350" s="9"/>
      <c r="F350" s="124"/>
      <c r="G350" s="132"/>
      <c r="H350" s="126"/>
      <c r="I350" s="4"/>
      <c r="J350" s="4"/>
      <c r="K350" s="130"/>
      <c r="L350" s="128">
        <f t="shared" si="43"/>
        <v>0</v>
      </c>
    </row>
    <row r="351" spans="2:12" x14ac:dyDescent="0.3">
      <c r="B351" s="47"/>
      <c r="C351" s="48"/>
      <c r="D351" s="50"/>
      <c r="E351" s="32"/>
      <c r="F351" s="125"/>
      <c r="G351" s="131"/>
      <c r="H351" s="127"/>
      <c r="I351" s="4"/>
      <c r="J351" s="4"/>
      <c r="K351" s="134"/>
      <c r="L351" s="129"/>
    </row>
    <row r="352" spans="2:12" x14ac:dyDescent="0.3">
      <c r="B352" s="47">
        <v>1</v>
      </c>
      <c r="C352" s="48"/>
      <c r="D352" s="49">
        <v>174</v>
      </c>
      <c r="E352" s="9"/>
      <c r="F352" s="124"/>
      <c r="G352" s="132"/>
      <c r="H352" s="126"/>
      <c r="I352" s="4"/>
      <c r="J352" s="4"/>
      <c r="K352" s="130"/>
      <c r="L352" s="128">
        <f t="shared" si="44"/>
        <v>0</v>
      </c>
    </row>
    <row r="353" spans="2:13" x14ac:dyDescent="0.3">
      <c r="B353" s="47"/>
      <c r="C353" s="48"/>
      <c r="D353" s="50"/>
      <c r="E353" s="32"/>
      <c r="F353" s="125"/>
      <c r="G353" s="131"/>
      <c r="H353" s="127"/>
      <c r="I353" s="4"/>
      <c r="J353" s="4"/>
      <c r="K353" s="134"/>
      <c r="L353" s="129"/>
    </row>
    <row r="354" spans="2:13" x14ac:dyDescent="0.3">
      <c r="B354" s="47">
        <v>1</v>
      </c>
      <c r="C354" s="48"/>
      <c r="D354" s="49">
        <v>175</v>
      </c>
      <c r="E354" s="9"/>
      <c r="F354" s="124"/>
      <c r="G354" s="49"/>
      <c r="H354" s="126"/>
      <c r="I354" s="4"/>
      <c r="J354" s="4"/>
      <c r="K354" s="49"/>
      <c r="L354" s="128">
        <f t="shared" si="45"/>
        <v>0</v>
      </c>
    </row>
    <row r="355" spans="2:13" x14ac:dyDescent="0.3">
      <c r="B355" s="47"/>
      <c r="C355" s="48"/>
      <c r="D355" s="50"/>
      <c r="E355" s="32"/>
      <c r="F355" s="125"/>
      <c r="G355" s="50"/>
      <c r="H355" s="127"/>
      <c r="I355" s="4"/>
      <c r="J355" s="4"/>
      <c r="K355" s="50"/>
      <c r="L355" s="129"/>
    </row>
    <row r="356" spans="2:13" x14ac:dyDescent="0.3">
      <c r="B356" s="47">
        <v>1</v>
      </c>
      <c r="C356" s="48"/>
      <c r="D356" s="49">
        <v>176</v>
      </c>
      <c r="E356" s="9"/>
      <c r="F356" s="124"/>
      <c r="G356" s="49"/>
      <c r="H356" s="126"/>
      <c r="I356" s="4"/>
      <c r="J356" s="4"/>
      <c r="K356" s="49"/>
      <c r="L356" s="128">
        <f t="shared" ref="L356" si="47">F356*(G356-1)</f>
        <v>0</v>
      </c>
    </row>
    <row r="357" spans="2:13" x14ac:dyDescent="0.3">
      <c r="B357" s="47"/>
      <c r="C357" s="48"/>
      <c r="D357" s="50"/>
      <c r="E357" s="32"/>
      <c r="F357" s="125"/>
      <c r="G357" s="50"/>
      <c r="H357" s="127"/>
      <c r="I357" s="4"/>
      <c r="J357" s="4"/>
      <c r="K357" s="50"/>
      <c r="L357" s="129"/>
    </row>
    <row r="358" spans="2:13" x14ac:dyDescent="0.3">
      <c r="B358" s="47">
        <v>1</v>
      </c>
      <c r="C358" s="48"/>
      <c r="D358" s="49">
        <v>177</v>
      </c>
      <c r="E358" s="9"/>
      <c r="F358" s="124"/>
      <c r="G358" s="49"/>
      <c r="H358" s="126"/>
      <c r="I358" s="4"/>
      <c r="J358" s="4"/>
      <c r="K358" s="49"/>
      <c r="L358" s="128">
        <f t="shared" si="43"/>
        <v>0</v>
      </c>
      <c r="M358" s="49"/>
    </row>
    <row r="359" spans="2:13" x14ac:dyDescent="0.3">
      <c r="B359" s="47"/>
      <c r="C359" s="48"/>
      <c r="D359" s="50"/>
      <c r="E359" s="32"/>
      <c r="F359" s="125"/>
      <c r="G359" s="50"/>
      <c r="H359" s="127"/>
      <c r="I359" s="4"/>
      <c r="J359" s="4"/>
      <c r="K359" s="50"/>
      <c r="L359" s="129"/>
      <c r="M359" s="50"/>
    </row>
    <row r="360" spans="2:13" x14ac:dyDescent="0.3">
      <c r="B360" s="47">
        <v>1</v>
      </c>
      <c r="C360" s="48"/>
      <c r="D360" s="49">
        <v>178</v>
      </c>
      <c r="E360" s="9"/>
      <c r="F360" s="124"/>
      <c r="G360" s="49"/>
      <c r="H360" s="126"/>
      <c r="I360" s="4"/>
      <c r="J360" s="4"/>
      <c r="K360" s="49"/>
      <c r="L360" s="128">
        <f t="shared" si="44"/>
        <v>0</v>
      </c>
    </row>
    <row r="361" spans="2:13" x14ac:dyDescent="0.3">
      <c r="B361" s="47"/>
      <c r="C361" s="48"/>
      <c r="D361" s="50"/>
      <c r="E361" s="32"/>
      <c r="F361" s="125"/>
      <c r="G361" s="50"/>
      <c r="H361" s="127"/>
      <c r="I361" s="4"/>
      <c r="J361" s="4"/>
      <c r="K361" s="50"/>
      <c r="L361" s="129"/>
    </row>
    <row r="362" spans="2:13" x14ac:dyDescent="0.3">
      <c r="B362" s="47">
        <v>1</v>
      </c>
      <c r="C362" s="48"/>
      <c r="D362" s="49">
        <v>179</v>
      </c>
      <c r="E362" s="9"/>
      <c r="F362" s="124"/>
      <c r="G362" s="49"/>
      <c r="H362" s="126"/>
      <c r="I362" s="4"/>
      <c r="J362" s="4"/>
      <c r="K362" s="49"/>
      <c r="L362" s="128">
        <f t="shared" si="45"/>
        <v>0</v>
      </c>
    </row>
    <row r="363" spans="2:13" x14ac:dyDescent="0.3">
      <c r="B363" s="47"/>
      <c r="C363" s="48"/>
      <c r="D363" s="50"/>
      <c r="E363" s="32"/>
      <c r="F363" s="125"/>
      <c r="G363" s="50"/>
      <c r="H363" s="127"/>
      <c r="I363" s="4"/>
      <c r="J363" s="4"/>
      <c r="K363" s="50"/>
      <c r="L363" s="129"/>
    </row>
    <row r="364" spans="2:13" x14ac:dyDescent="0.3">
      <c r="B364" s="47">
        <v>1</v>
      </c>
      <c r="C364" s="48"/>
      <c r="D364" s="49">
        <v>180</v>
      </c>
      <c r="E364" s="9"/>
      <c r="F364" s="124"/>
      <c r="G364" s="49"/>
      <c r="H364" s="126"/>
      <c r="I364" s="4"/>
      <c r="J364" s="4"/>
      <c r="K364" s="49"/>
      <c r="L364" s="128">
        <f t="shared" ref="L364" si="48">F364*(G364-1)</f>
        <v>0</v>
      </c>
    </row>
    <row r="365" spans="2:13" x14ac:dyDescent="0.3">
      <c r="B365" s="47"/>
      <c r="C365" s="48"/>
      <c r="D365" s="50"/>
      <c r="E365" s="32"/>
      <c r="F365" s="125"/>
      <c r="G365" s="50"/>
      <c r="H365" s="127"/>
      <c r="I365" s="4"/>
      <c r="J365" s="4"/>
      <c r="K365" s="50"/>
      <c r="L365" s="129"/>
    </row>
    <row r="366" spans="2:13" x14ac:dyDescent="0.3">
      <c r="B366" s="47">
        <v>1</v>
      </c>
      <c r="C366" s="48"/>
      <c r="D366" s="49">
        <v>181</v>
      </c>
      <c r="E366" s="9"/>
      <c r="F366" s="124"/>
      <c r="G366" s="49"/>
      <c r="H366" s="126"/>
      <c r="I366" s="4"/>
      <c r="J366" s="4"/>
      <c r="K366" s="133"/>
      <c r="L366" s="128">
        <f t="shared" si="43"/>
        <v>0</v>
      </c>
    </row>
    <row r="367" spans="2:13" x14ac:dyDescent="0.3">
      <c r="B367" s="47"/>
      <c r="C367" s="48"/>
      <c r="D367" s="50"/>
      <c r="E367" s="32"/>
      <c r="F367" s="125"/>
      <c r="G367" s="50"/>
      <c r="H367" s="127"/>
      <c r="I367" s="4"/>
      <c r="J367" s="4"/>
      <c r="K367" s="50"/>
      <c r="L367" s="129"/>
    </row>
    <row r="368" spans="2:13" x14ac:dyDescent="0.3">
      <c r="B368" s="47">
        <v>1</v>
      </c>
      <c r="C368" s="48"/>
      <c r="D368" s="49">
        <v>182</v>
      </c>
      <c r="E368" s="9"/>
      <c r="F368" s="124"/>
      <c r="G368" s="49"/>
      <c r="H368" s="126"/>
      <c r="I368" s="4"/>
      <c r="J368" s="4"/>
      <c r="K368" s="49"/>
      <c r="L368" s="128">
        <f t="shared" si="44"/>
        <v>0</v>
      </c>
    </row>
    <row r="369" spans="2:13" x14ac:dyDescent="0.3">
      <c r="B369" s="47"/>
      <c r="C369" s="48"/>
      <c r="D369" s="50"/>
      <c r="E369" s="32"/>
      <c r="F369" s="125"/>
      <c r="G369" s="50"/>
      <c r="H369" s="127"/>
      <c r="I369" s="4"/>
      <c r="J369" s="4"/>
      <c r="K369" s="50"/>
      <c r="L369" s="129"/>
    </row>
    <row r="370" spans="2:13" x14ac:dyDescent="0.3">
      <c r="B370" s="47">
        <v>1</v>
      </c>
      <c r="C370" s="48"/>
      <c r="D370" s="49">
        <v>180</v>
      </c>
      <c r="E370" s="9"/>
      <c r="F370" s="124"/>
      <c r="G370" s="49"/>
      <c r="H370" s="126"/>
      <c r="I370" s="4"/>
      <c r="J370" s="4"/>
      <c r="K370" s="49"/>
      <c r="L370" s="128">
        <f t="shared" si="45"/>
        <v>0</v>
      </c>
    </row>
    <row r="371" spans="2:13" x14ac:dyDescent="0.3">
      <c r="B371" s="47"/>
      <c r="C371" s="48"/>
      <c r="D371" s="50"/>
      <c r="E371" s="32"/>
      <c r="F371" s="125"/>
      <c r="G371" s="50"/>
      <c r="H371" s="127"/>
      <c r="I371" s="4"/>
      <c r="J371" s="4"/>
      <c r="K371" s="50"/>
      <c r="L371" s="129"/>
    </row>
    <row r="372" spans="2:13" x14ac:dyDescent="0.3">
      <c r="B372" s="47">
        <v>1</v>
      </c>
      <c r="C372" s="48"/>
      <c r="D372" s="49">
        <v>181</v>
      </c>
      <c r="E372" s="9"/>
      <c r="F372" s="124"/>
      <c r="G372" s="49"/>
      <c r="H372" s="126"/>
      <c r="I372" s="4"/>
      <c r="J372" s="4"/>
      <c r="K372" s="49"/>
      <c r="L372" s="128">
        <f t="shared" ref="L372" si="49">F372*(G372-1)</f>
        <v>0</v>
      </c>
    </row>
    <row r="373" spans="2:13" x14ac:dyDescent="0.3">
      <c r="B373" s="47"/>
      <c r="C373" s="48"/>
      <c r="D373" s="50"/>
      <c r="E373" s="32"/>
      <c r="F373" s="125"/>
      <c r="G373" s="50"/>
      <c r="H373" s="127"/>
      <c r="I373" s="4"/>
      <c r="J373" s="4"/>
      <c r="K373" s="50"/>
      <c r="L373" s="129"/>
    </row>
    <row r="374" spans="2:13" x14ac:dyDescent="0.3">
      <c r="B374" s="47">
        <v>1</v>
      </c>
      <c r="C374" s="48"/>
      <c r="D374" s="49">
        <v>182</v>
      </c>
      <c r="E374" s="9"/>
      <c r="F374" s="124"/>
      <c r="G374" s="49"/>
      <c r="H374" s="126"/>
      <c r="I374" s="4"/>
      <c r="J374" s="4"/>
      <c r="K374" s="49"/>
      <c r="L374" s="128">
        <f t="shared" si="43"/>
        <v>0</v>
      </c>
    </row>
    <row r="375" spans="2:13" x14ac:dyDescent="0.3">
      <c r="B375" s="47"/>
      <c r="C375" s="48"/>
      <c r="D375" s="50"/>
      <c r="E375" s="32"/>
      <c r="F375" s="125"/>
      <c r="G375" s="50"/>
      <c r="H375" s="127"/>
      <c r="I375" s="4"/>
      <c r="J375" s="4"/>
      <c r="K375" s="50"/>
      <c r="L375" s="129"/>
    </row>
    <row r="376" spans="2:13" x14ac:dyDescent="0.3">
      <c r="B376" s="47">
        <v>1</v>
      </c>
      <c r="C376" s="48"/>
      <c r="D376" s="49">
        <v>183</v>
      </c>
      <c r="E376" s="9"/>
      <c r="F376" s="124"/>
      <c r="G376" s="49"/>
      <c r="H376" s="126"/>
      <c r="I376" s="4"/>
      <c r="J376" s="4"/>
      <c r="K376" s="49"/>
      <c r="L376" s="128">
        <f t="shared" si="44"/>
        <v>0</v>
      </c>
    </row>
    <row r="377" spans="2:13" x14ac:dyDescent="0.3">
      <c r="B377" s="47"/>
      <c r="C377" s="48"/>
      <c r="D377" s="50"/>
      <c r="E377" s="32"/>
      <c r="F377" s="135"/>
      <c r="G377" s="119"/>
      <c r="H377" s="136"/>
      <c r="I377" s="30"/>
      <c r="J377" s="30"/>
      <c r="K377" s="119"/>
      <c r="L377" s="129"/>
      <c r="M377" s="30"/>
    </row>
    <row r="378" spans="2:13" x14ac:dyDescent="0.3">
      <c r="D378" s="34"/>
      <c r="F378" s="35"/>
      <c r="G378" s="34"/>
      <c r="H378" s="36"/>
      <c r="K378" s="34"/>
      <c r="L378" s="37"/>
      <c r="M378" s="5"/>
    </row>
    <row r="379" spans="2:13" x14ac:dyDescent="0.3">
      <c r="D379" s="34"/>
      <c r="F379" s="35"/>
      <c r="G379" s="34"/>
      <c r="H379" s="36"/>
      <c r="K379" s="34"/>
      <c r="L379" s="37"/>
      <c r="M379" s="5"/>
    </row>
    <row r="380" spans="2:13" x14ac:dyDescent="0.3">
      <c r="D380" s="34"/>
      <c r="F380" s="35"/>
      <c r="G380" s="34"/>
      <c r="H380" s="36"/>
      <c r="K380" s="34"/>
      <c r="L380" s="37"/>
      <c r="M380" s="5"/>
    </row>
    <row r="381" spans="2:13" x14ac:dyDescent="0.3">
      <c r="D381" s="34"/>
      <c r="E381" s="5" t="s">
        <v>577</v>
      </c>
      <c r="F381" s="35"/>
      <c r="G381" s="34"/>
      <c r="H381" s="36"/>
      <c r="K381" s="34"/>
      <c r="L381" s="37"/>
      <c r="M381" s="5"/>
    </row>
    <row r="382" spans="2:13" x14ac:dyDescent="0.3">
      <c r="D382" s="34"/>
      <c r="F382" s="35"/>
      <c r="G382" s="34"/>
      <c r="H382" s="36"/>
      <c r="K382" s="34"/>
      <c r="L382" s="37"/>
      <c r="M382" s="5"/>
    </row>
    <row r="383" spans="2:13" x14ac:dyDescent="0.3">
      <c r="D383" s="34"/>
      <c r="F383" s="35"/>
      <c r="G383" s="34"/>
      <c r="H383" s="36"/>
      <c r="K383" s="34"/>
      <c r="L383" s="37"/>
      <c r="M383" s="5"/>
    </row>
    <row r="384" spans="2:13" x14ac:dyDescent="0.3">
      <c r="D384" s="34"/>
      <c r="F384" s="35"/>
      <c r="G384" s="34"/>
      <c r="H384" s="36"/>
      <c r="K384" s="34"/>
      <c r="L384" s="37"/>
      <c r="M384" s="5"/>
    </row>
    <row r="385" spans="4:13" x14ac:dyDescent="0.3">
      <c r="D385" s="34"/>
      <c r="F385" s="35"/>
      <c r="G385" s="34"/>
      <c r="H385" s="36"/>
      <c r="K385" s="34"/>
      <c r="L385" s="37"/>
      <c r="M385" s="5"/>
    </row>
    <row r="386" spans="4:13" x14ac:dyDescent="0.3">
      <c r="D386" s="34"/>
      <c r="F386" s="35"/>
      <c r="G386" s="34"/>
      <c r="H386" s="36"/>
      <c r="K386" s="34"/>
      <c r="L386" s="37"/>
      <c r="M386" s="5"/>
    </row>
    <row r="387" spans="4:13" x14ac:dyDescent="0.3">
      <c r="D387" s="34"/>
      <c r="F387" s="35"/>
      <c r="G387" s="34"/>
      <c r="H387" s="36"/>
      <c r="K387" s="34"/>
      <c r="L387" s="37"/>
      <c r="M387" s="5"/>
    </row>
    <row r="388" spans="4:13" x14ac:dyDescent="0.3">
      <c r="D388" s="34"/>
      <c r="F388" s="35"/>
      <c r="G388" s="34"/>
      <c r="H388" s="36"/>
      <c r="K388" s="34"/>
      <c r="L388" s="37"/>
      <c r="M388" s="5"/>
    </row>
    <row r="389" spans="4:13" x14ac:dyDescent="0.3">
      <c r="D389" s="34"/>
      <c r="F389" s="35"/>
      <c r="G389" s="34"/>
      <c r="H389" s="36"/>
      <c r="K389" s="34"/>
      <c r="L389" s="37"/>
      <c r="M389" s="5"/>
    </row>
    <row r="390" spans="4:13" x14ac:dyDescent="0.3">
      <c r="D390" s="34"/>
      <c r="F390" s="35"/>
      <c r="G390" s="34"/>
      <c r="H390" s="36"/>
      <c r="K390" s="34"/>
      <c r="L390" s="37"/>
      <c r="M390" s="5"/>
    </row>
    <row r="391" spans="4:13" x14ac:dyDescent="0.3">
      <c r="D391" s="34"/>
      <c r="F391" s="35"/>
      <c r="G391" s="34"/>
      <c r="H391" s="36"/>
      <c r="K391" s="34"/>
      <c r="L391" s="37"/>
      <c r="M391" s="5"/>
    </row>
    <row r="392" spans="4:13" x14ac:dyDescent="0.3">
      <c r="D392" s="34"/>
      <c r="F392" s="35"/>
      <c r="G392" s="34"/>
      <c r="H392" s="36"/>
      <c r="K392" s="34"/>
      <c r="L392" s="37"/>
      <c r="M392" s="5"/>
    </row>
    <row r="393" spans="4:13" x14ac:dyDescent="0.3">
      <c r="D393" s="34"/>
      <c r="F393" s="35"/>
      <c r="G393" s="34"/>
      <c r="H393" s="36"/>
      <c r="K393" s="34"/>
      <c r="L393" s="37"/>
      <c r="M393" s="5"/>
    </row>
    <row r="394" spans="4:13" x14ac:dyDescent="0.3">
      <c r="D394" s="34"/>
      <c r="F394" s="35"/>
      <c r="G394" s="34"/>
      <c r="H394" s="36"/>
      <c r="K394" s="34"/>
      <c r="L394" s="37"/>
      <c r="M394" s="5"/>
    </row>
    <row r="395" spans="4:13" x14ac:dyDescent="0.3">
      <c r="D395" s="34"/>
      <c r="F395" s="35"/>
      <c r="G395" s="34"/>
      <c r="H395" s="36"/>
      <c r="K395" s="34"/>
      <c r="L395" s="37"/>
      <c r="M395" s="5"/>
    </row>
    <row r="396" spans="4:13" x14ac:dyDescent="0.3">
      <c r="D396" s="34"/>
      <c r="F396" s="35"/>
      <c r="G396" s="34"/>
      <c r="H396" s="36"/>
      <c r="K396" s="34"/>
      <c r="L396" s="37"/>
      <c r="M396" s="5"/>
    </row>
    <row r="397" spans="4:13" x14ac:dyDescent="0.3">
      <c r="D397" s="34"/>
      <c r="F397" s="35"/>
      <c r="G397" s="34"/>
      <c r="H397" s="36"/>
      <c r="K397" s="34"/>
      <c r="L397" s="37"/>
      <c r="M397" s="5"/>
    </row>
    <row r="398" spans="4:13" x14ac:dyDescent="0.3">
      <c r="D398" s="34"/>
      <c r="F398" s="35"/>
      <c r="G398" s="34"/>
      <c r="H398" s="36"/>
      <c r="K398" s="34"/>
      <c r="L398" s="37"/>
      <c r="M398" s="5"/>
    </row>
    <row r="399" spans="4:13" x14ac:dyDescent="0.3">
      <c r="D399" s="34"/>
      <c r="F399" s="35"/>
      <c r="G399" s="34"/>
      <c r="H399" s="36"/>
      <c r="K399" s="34"/>
      <c r="L399" s="37"/>
      <c r="M399" s="5"/>
    </row>
    <row r="400" spans="4:13" x14ac:dyDescent="0.3">
      <c r="D400" s="34"/>
      <c r="F400" s="35"/>
      <c r="G400" s="34"/>
      <c r="H400" s="36"/>
      <c r="K400" s="34"/>
      <c r="L400" s="37"/>
      <c r="M400" s="5"/>
    </row>
    <row r="401" spans="4:13" x14ac:dyDescent="0.3">
      <c r="D401" s="34"/>
      <c r="F401" s="35"/>
      <c r="G401" s="34"/>
      <c r="H401" s="36"/>
      <c r="K401" s="34"/>
      <c r="L401" s="37"/>
      <c r="M401" s="5"/>
    </row>
    <row r="402" spans="4:13" x14ac:dyDescent="0.3">
      <c r="D402" s="34"/>
      <c r="F402" s="35"/>
      <c r="G402" s="34"/>
      <c r="H402" s="36"/>
      <c r="K402" s="34"/>
      <c r="L402" s="37"/>
      <c r="M402" s="5"/>
    </row>
    <row r="403" spans="4:13" x14ac:dyDescent="0.3">
      <c r="D403" s="34"/>
      <c r="F403" s="35"/>
      <c r="G403" s="34"/>
      <c r="H403" s="36"/>
      <c r="K403" s="34"/>
      <c r="L403" s="37"/>
      <c r="M403" s="5"/>
    </row>
    <row r="404" spans="4:13" x14ac:dyDescent="0.3">
      <c r="D404" s="34"/>
      <c r="F404" s="35"/>
      <c r="G404" s="34"/>
      <c r="H404" s="36"/>
      <c r="K404" s="34"/>
      <c r="L404" s="37"/>
      <c r="M404" s="5"/>
    </row>
    <row r="405" spans="4:13" x14ac:dyDescent="0.3">
      <c r="D405" s="34"/>
      <c r="F405" s="35"/>
      <c r="G405" s="34"/>
      <c r="H405" s="36"/>
      <c r="K405" s="34"/>
      <c r="L405" s="37"/>
      <c r="M405" s="5"/>
    </row>
    <row r="406" spans="4:13" x14ac:dyDescent="0.3">
      <c r="D406" s="34"/>
      <c r="F406" s="35"/>
      <c r="G406" s="34"/>
      <c r="H406" s="36"/>
      <c r="K406" s="34"/>
      <c r="L406" s="37"/>
      <c r="M406" s="5"/>
    </row>
    <row r="407" spans="4:13" x14ac:dyDescent="0.3">
      <c r="D407" s="34"/>
      <c r="F407" s="35"/>
      <c r="G407" s="34"/>
      <c r="H407" s="36"/>
      <c r="K407" s="34"/>
      <c r="L407" s="37"/>
      <c r="M407" s="5"/>
    </row>
    <row r="408" spans="4:13" x14ac:dyDescent="0.3">
      <c r="D408" s="34"/>
      <c r="F408" s="35"/>
      <c r="G408" s="34"/>
      <c r="H408" s="36"/>
      <c r="K408" s="34"/>
      <c r="L408" s="37"/>
      <c r="M408" s="5"/>
    </row>
    <row r="409" spans="4:13" x14ac:dyDescent="0.3">
      <c r="D409" s="34"/>
      <c r="F409" s="35"/>
      <c r="G409" s="34"/>
      <c r="H409" s="36"/>
      <c r="K409" s="34"/>
      <c r="L409" s="37"/>
      <c r="M409" s="5"/>
    </row>
    <row r="410" spans="4:13" x14ac:dyDescent="0.3">
      <c r="D410" s="34"/>
      <c r="F410" s="35"/>
      <c r="G410" s="34"/>
      <c r="H410" s="36"/>
      <c r="K410" s="34"/>
      <c r="L410" s="37"/>
      <c r="M410" s="5"/>
    </row>
    <row r="411" spans="4:13" x14ac:dyDescent="0.3">
      <c r="D411" s="34"/>
      <c r="F411" s="35"/>
      <c r="G411" s="34"/>
      <c r="H411" s="36"/>
      <c r="K411" s="34"/>
      <c r="L411" s="37"/>
      <c r="M411" s="5"/>
    </row>
    <row r="412" spans="4:13" x14ac:dyDescent="0.3">
      <c r="D412" s="34"/>
      <c r="F412" s="35"/>
      <c r="G412" s="34"/>
      <c r="H412" s="36"/>
      <c r="K412" s="34"/>
      <c r="L412" s="37"/>
      <c r="M412" s="5"/>
    </row>
    <row r="413" spans="4:13" x14ac:dyDescent="0.3">
      <c r="D413" s="34"/>
      <c r="F413" s="35"/>
      <c r="G413" s="34"/>
      <c r="H413" s="36"/>
      <c r="K413" s="34"/>
      <c r="L413" s="37"/>
      <c r="M413" s="5"/>
    </row>
    <row r="414" spans="4:13" x14ac:dyDescent="0.3">
      <c r="D414" s="34"/>
      <c r="F414" s="35"/>
      <c r="G414" s="34"/>
      <c r="H414" s="36"/>
      <c r="K414" s="34"/>
      <c r="L414" s="37"/>
      <c r="M414" s="5"/>
    </row>
    <row r="415" spans="4:13" x14ac:dyDescent="0.3">
      <c r="D415" s="34"/>
      <c r="F415" s="35"/>
      <c r="G415" s="34"/>
      <c r="H415" s="36"/>
      <c r="K415" s="34"/>
      <c r="L415" s="37"/>
      <c r="M415" s="5"/>
    </row>
    <row r="416" spans="4:13" x14ac:dyDescent="0.3">
      <c r="D416" s="34"/>
      <c r="F416" s="35"/>
      <c r="G416" s="34"/>
      <c r="H416" s="36"/>
      <c r="K416" s="34"/>
      <c r="L416" s="37"/>
      <c r="M416" s="5"/>
    </row>
    <row r="417" spans="4:13" x14ac:dyDescent="0.3">
      <c r="D417" s="34"/>
      <c r="F417" s="35"/>
      <c r="G417" s="34"/>
      <c r="H417" s="36"/>
      <c r="K417" s="34"/>
      <c r="L417" s="37"/>
      <c r="M417" s="5"/>
    </row>
    <row r="418" spans="4:13" x14ac:dyDescent="0.3">
      <c r="D418" s="34"/>
      <c r="F418" s="35"/>
      <c r="G418" s="34"/>
      <c r="H418" s="36"/>
      <c r="K418" s="34"/>
      <c r="L418" s="37"/>
      <c r="M418" s="5"/>
    </row>
    <row r="419" spans="4:13" x14ac:dyDescent="0.3">
      <c r="D419" s="34"/>
      <c r="F419" s="35"/>
      <c r="G419" s="34"/>
      <c r="H419" s="36"/>
      <c r="K419" s="34"/>
      <c r="L419" s="37"/>
      <c r="M419" s="5"/>
    </row>
    <row r="420" spans="4:13" x14ac:dyDescent="0.3">
      <c r="D420" s="34"/>
      <c r="F420" s="35"/>
      <c r="G420" s="34"/>
      <c r="H420" s="36"/>
      <c r="K420" s="34"/>
      <c r="L420" s="37"/>
      <c r="M420" s="5"/>
    </row>
    <row r="421" spans="4:13" x14ac:dyDescent="0.3">
      <c r="D421" s="34"/>
      <c r="F421" s="35"/>
      <c r="G421" s="34"/>
      <c r="H421" s="36"/>
      <c r="K421" s="34"/>
      <c r="L421" s="37"/>
      <c r="M421" s="5"/>
    </row>
    <row r="422" spans="4:13" x14ac:dyDescent="0.3">
      <c r="D422" s="34"/>
      <c r="F422" s="35"/>
      <c r="G422" s="34"/>
      <c r="H422" s="36"/>
      <c r="K422" s="34"/>
      <c r="L422" s="37"/>
      <c r="M422" s="5"/>
    </row>
    <row r="423" spans="4:13" x14ac:dyDescent="0.3">
      <c r="D423" s="34"/>
      <c r="F423" s="35"/>
      <c r="G423" s="34"/>
      <c r="H423" s="36"/>
      <c r="K423" s="34"/>
      <c r="L423" s="37"/>
      <c r="M423" s="5"/>
    </row>
    <row r="424" spans="4:13" x14ac:dyDescent="0.3">
      <c r="F424" s="33"/>
      <c r="L424" s="33"/>
      <c r="M424" s="5"/>
    </row>
    <row r="425" spans="4:13" x14ac:dyDescent="0.3">
      <c r="F425" s="33"/>
      <c r="L425" s="33"/>
      <c r="M425" s="5"/>
    </row>
    <row r="426" spans="4:13" x14ac:dyDescent="0.3">
      <c r="F426" s="33"/>
      <c r="L426" s="33"/>
      <c r="M426" s="5"/>
    </row>
    <row r="427" spans="4:13" x14ac:dyDescent="0.3">
      <c r="F427" s="33"/>
      <c r="L427" s="33"/>
      <c r="M427" s="5"/>
    </row>
    <row r="428" spans="4:13" x14ac:dyDescent="0.3">
      <c r="F428" s="33"/>
      <c r="L428" s="33"/>
      <c r="M428" s="5"/>
    </row>
    <row r="429" spans="4:13" x14ac:dyDescent="0.3">
      <c r="F429" s="33"/>
      <c r="L429" s="33"/>
      <c r="M429" s="5"/>
    </row>
    <row r="430" spans="4:13" x14ac:dyDescent="0.3">
      <c r="F430" s="33"/>
      <c r="L430" s="33"/>
      <c r="M430" s="5"/>
    </row>
    <row r="431" spans="4:13" x14ac:dyDescent="0.3">
      <c r="F431" s="33"/>
      <c r="L431" s="33"/>
      <c r="M431" s="5"/>
    </row>
    <row r="432" spans="4:13" x14ac:dyDescent="0.3">
      <c r="F432" s="33"/>
      <c r="L432" s="33"/>
      <c r="M432" s="5"/>
    </row>
    <row r="433" spans="6:13" x14ac:dyDescent="0.3">
      <c r="F433" s="33"/>
      <c r="L433" s="33"/>
      <c r="M433" s="5"/>
    </row>
    <row r="434" spans="6:13" x14ac:dyDescent="0.3">
      <c r="F434" s="33"/>
      <c r="L434" s="33"/>
      <c r="M434" s="5"/>
    </row>
    <row r="435" spans="6:13" x14ac:dyDescent="0.3">
      <c r="F435" s="33"/>
      <c r="L435" s="33"/>
      <c r="M435" s="5"/>
    </row>
    <row r="436" spans="6:13" x14ac:dyDescent="0.3">
      <c r="F436" s="33"/>
      <c r="L436" s="33"/>
      <c r="M436" s="5"/>
    </row>
    <row r="437" spans="6:13" x14ac:dyDescent="0.3">
      <c r="F437" s="33"/>
      <c r="L437" s="33"/>
      <c r="M437" s="5"/>
    </row>
    <row r="438" spans="6:13" x14ac:dyDescent="0.3">
      <c r="F438" s="33"/>
      <c r="L438" s="33"/>
      <c r="M438" s="5"/>
    </row>
    <row r="439" spans="6:13" x14ac:dyDescent="0.3">
      <c r="F439" s="33"/>
      <c r="L439" s="33"/>
      <c r="M439" s="5"/>
    </row>
    <row r="440" spans="6:13" x14ac:dyDescent="0.3">
      <c r="F440" s="33"/>
      <c r="L440" s="33"/>
      <c r="M440" s="5"/>
    </row>
    <row r="441" spans="6:13" x14ac:dyDescent="0.3">
      <c r="F441" s="33"/>
      <c r="L441" s="33"/>
      <c r="M441" s="5"/>
    </row>
    <row r="442" spans="6:13" x14ac:dyDescent="0.3">
      <c r="F442" s="33"/>
      <c r="L442" s="33"/>
      <c r="M442" s="5"/>
    </row>
    <row r="443" spans="6:13" x14ac:dyDescent="0.3">
      <c r="F443" s="33"/>
      <c r="L443" s="33"/>
      <c r="M443" s="5"/>
    </row>
    <row r="444" spans="6:13" x14ac:dyDescent="0.3">
      <c r="F444" s="33"/>
      <c r="L444" s="33"/>
      <c r="M444" s="5"/>
    </row>
    <row r="445" spans="6:13" x14ac:dyDescent="0.3">
      <c r="F445" s="33"/>
      <c r="L445" s="33"/>
      <c r="M445" s="5"/>
    </row>
    <row r="446" spans="6:13" x14ac:dyDescent="0.3">
      <c r="F446" s="33"/>
      <c r="L446" s="33"/>
      <c r="M446" s="5"/>
    </row>
    <row r="447" spans="6:13" x14ac:dyDescent="0.3">
      <c r="F447" s="33"/>
      <c r="L447" s="33"/>
      <c r="M447" s="5"/>
    </row>
    <row r="448" spans="6:13" x14ac:dyDescent="0.3">
      <c r="F448" s="33"/>
      <c r="L448" s="33"/>
      <c r="M448" s="5"/>
    </row>
    <row r="449" spans="6:13" x14ac:dyDescent="0.3">
      <c r="F449" s="33"/>
      <c r="L449" s="33"/>
      <c r="M449" s="5"/>
    </row>
    <row r="450" spans="6:13" x14ac:dyDescent="0.3">
      <c r="F450" s="33"/>
      <c r="L450" s="33"/>
      <c r="M450" s="5"/>
    </row>
    <row r="451" spans="6:13" x14ac:dyDescent="0.3">
      <c r="F451" s="33"/>
      <c r="L451" s="33"/>
      <c r="M451" s="5"/>
    </row>
    <row r="452" spans="6:13" x14ac:dyDescent="0.3">
      <c r="F452" s="33"/>
      <c r="L452" s="33"/>
      <c r="M452" s="5"/>
    </row>
    <row r="453" spans="6:13" x14ac:dyDescent="0.3">
      <c r="F453" s="33"/>
      <c r="L453" s="33"/>
      <c r="M453" s="5"/>
    </row>
    <row r="454" spans="6:13" x14ac:dyDescent="0.3">
      <c r="F454" s="33"/>
      <c r="L454" s="33"/>
      <c r="M454" s="5"/>
    </row>
    <row r="455" spans="6:13" x14ac:dyDescent="0.3">
      <c r="F455" s="33"/>
      <c r="L455" s="33"/>
      <c r="M455" s="5"/>
    </row>
    <row r="456" spans="6:13" x14ac:dyDescent="0.3">
      <c r="F456" s="33"/>
      <c r="L456" s="33"/>
      <c r="M456" s="5"/>
    </row>
    <row r="457" spans="6:13" x14ac:dyDescent="0.3">
      <c r="F457" s="33"/>
      <c r="L457" s="33"/>
      <c r="M457" s="5"/>
    </row>
    <row r="458" spans="6:13" x14ac:dyDescent="0.3">
      <c r="F458" s="33"/>
      <c r="L458" s="33"/>
      <c r="M458" s="5"/>
    </row>
    <row r="459" spans="6:13" x14ac:dyDescent="0.3">
      <c r="F459" s="33"/>
      <c r="L459" s="33"/>
      <c r="M459" s="5"/>
    </row>
    <row r="460" spans="6:13" x14ac:dyDescent="0.3">
      <c r="F460" s="33"/>
      <c r="L460" s="33"/>
      <c r="M460" s="5"/>
    </row>
    <row r="461" spans="6:13" x14ac:dyDescent="0.3">
      <c r="F461" s="33"/>
      <c r="L461" s="33"/>
      <c r="M461" s="5"/>
    </row>
    <row r="462" spans="6:13" x14ac:dyDescent="0.3">
      <c r="F462" s="33"/>
      <c r="L462" s="33"/>
      <c r="M462" s="5"/>
    </row>
    <row r="463" spans="6:13" x14ac:dyDescent="0.3">
      <c r="F463" s="33"/>
      <c r="L463" s="33"/>
      <c r="M463" s="5"/>
    </row>
    <row r="464" spans="6:13" x14ac:dyDescent="0.3">
      <c r="F464" s="33"/>
      <c r="L464" s="33"/>
      <c r="M464" s="5"/>
    </row>
    <row r="465" spans="6:13" x14ac:dyDescent="0.3">
      <c r="F465" s="33"/>
      <c r="L465" s="33"/>
      <c r="M465" s="5"/>
    </row>
    <row r="466" spans="6:13" x14ac:dyDescent="0.3">
      <c r="F466" s="33"/>
      <c r="L466" s="33"/>
      <c r="M466" s="5"/>
    </row>
    <row r="467" spans="6:13" x14ac:dyDescent="0.3">
      <c r="F467" s="33"/>
      <c r="L467" s="33"/>
      <c r="M467" s="5"/>
    </row>
    <row r="468" spans="6:13" x14ac:dyDescent="0.3">
      <c r="F468" s="33"/>
      <c r="L468" s="33"/>
      <c r="M468" s="5"/>
    </row>
    <row r="469" spans="6:13" x14ac:dyDescent="0.3">
      <c r="F469" s="33"/>
      <c r="L469" s="33"/>
      <c r="M469" s="5"/>
    </row>
    <row r="470" spans="6:13" x14ac:dyDescent="0.3">
      <c r="F470" s="33"/>
      <c r="L470" s="33"/>
      <c r="M470" s="5"/>
    </row>
    <row r="471" spans="6:13" x14ac:dyDescent="0.3">
      <c r="F471" s="33"/>
      <c r="L471" s="33"/>
      <c r="M471" s="5"/>
    </row>
    <row r="472" spans="6:13" x14ac:dyDescent="0.3">
      <c r="F472" s="33"/>
      <c r="L472" s="33"/>
      <c r="M472" s="5"/>
    </row>
    <row r="473" spans="6:13" x14ac:dyDescent="0.3">
      <c r="F473" s="33"/>
      <c r="L473" s="33"/>
      <c r="M473" s="5"/>
    </row>
    <row r="474" spans="6:13" x14ac:dyDescent="0.3">
      <c r="F474" s="33"/>
      <c r="L474" s="33"/>
      <c r="M474" s="5"/>
    </row>
    <row r="475" spans="6:13" x14ac:dyDescent="0.3">
      <c r="F475" s="33"/>
      <c r="L475" s="33"/>
      <c r="M475" s="5"/>
    </row>
    <row r="476" spans="6:13" x14ac:dyDescent="0.3">
      <c r="F476" s="33"/>
      <c r="L476" s="33"/>
      <c r="M476" s="5"/>
    </row>
    <row r="477" spans="6:13" x14ac:dyDescent="0.3">
      <c r="F477" s="33"/>
      <c r="L477" s="33"/>
      <c r="M477" s="5"/>
    </row>
    <row r="478" spans="6:13" x14ac:dyDescent="0.3">
      <c r="F478" s="33"/>
      <c r="L478" s="33"/>
      <c r="M478" s="5"/>
    </row>
    <row r="479" spans="6:13" x14ac:dyDescent="0.3">
      <c r="F479" s="33"/>
      <c r="L479" s="33"/>
      <c r="M479" s="5"/>
    </row>
    <row r="480" spans="6:13" x14ac:dyDescent="0.3">
      <c r="F480" s="33"/>
      <c r="L480" s="33"/>
      <c r="M480" s="5"/>
    </row>
    <row r="481" spans="6:13" x14ac:dyDescent="0.3">
      <c r="F481" s="33"/>
      <c r="L481" s="33"/>
      <c r="M481" s="5"/>
    </row>
    <row r="482" spans="6:13" x14ac:dyDescent="0.3">
      <c r="F482" s="33"/>
      <c r="L482" s="33"/>
      <c r="M482" s="5"/>
    </row>
    <row r="483" spans="6:13" x14ac:dyDescent="0.3">
      <c r="F483" s="33"/>
      <c r="L483" s="33"/>
      <c r="M483" s="5"/>
    </row>
    <row r="484" spans="6:13" x14ac:dyDescent="0.3">
      <c r="F484" s="33"/>
      <c r="L484" s="33"/>
      <c r="M484" s="5"/>
    </row>
    <row r="485" spans="6:13" x14ac:dyDescent="0.3">
      <c r="F485" s="33"/>
      <c r="L485" s="33"/>
      <c r="M485" s="5"/>
    </row>
    <row r="486" spans="6:13" x14ac:dyDescent="0.3">
      <c r="F486" s="33"/>
      <c r="L486" s="33"/>
      <c r="M486" s="5"/>
    </row>
    <row r="487" spans="6:13" x14ac:dyDescent="0.3">
      <c r="F487" s="33"/>
      <c r="L487" s="33"/>
      <c r="M487" s="5"/>
    </row>
    <row r="488" spans="6:13" x14ac:dyDescent="0.3">
      <c r="F488" s="33"/>
      <c r="L488" s="33"/>
      <c r="M488" s="5"/>
    </row>
    <row r="489" spans="6:13" x14ac:dyDescent="0.3">
      <c r="F489" s="33"/>
      <c r="L489" s="33"/>
      <c r="M489" s="5"/>
    </row>
    <row r="490" spans="6:13" x14ac:dyDescent="0.3">
      <c r="F490" s="33"/>
      <c r="L490" s="33"/>
      <c r="M490" s="5"/>
    </row>
    <row r="491" spans="6:13" x14ac:dyDescent="0.3">
      <c r="F491" s="33"/>
      <c r="L491" s="33"/>
      <c r="M491" s="5"/>
    </row>
    <row r="492" spans="6:13" x14ac:dyDescent="0.3">
      <c r="F492" s="33"/>
      <c r="L492" s="33"/>
      <c r="M492" s="5"/>
    </row>
    <row r="493" spans="6:13" x14ac:dyDescent="0.3">
      <c r="F493" s="33"/>
      <c r="L493" s="33"/>
      <c r="M493" s="5"/>
    </row>
    <row r="494" spans="6:13" x14ac:dyDescent="0.3">
      <c r="F494" s="33"/>
      <c r="L494" s="33"/>
      <c r="M494" s="5"/>
    </row>
    <row r="495" spans="6:13" x14ac:dyDescent="0.3">
      <c r="F495" s="33"/>
      <c r="L495" s="33"/>
      <c r="M495" s="5"/>
    </row>
    <row r="496" spans="6:13" x14ac:dyDescent="0.3">
      <c r="F496" s="33"/>
      <c r="L496" s="33"/>
      <c r="M496" s="5"/>
    </row>
    <row r="497" spans="6:13" x14ac:dyDescent="0.3">
      <c r="F497" s="33"/>
      <c r="L497" s="33"/>
      <c r="M497" s="5"/>
    </row>
    <row r="498" spans="6:13" x14ac:dyDescent="0.3">
      <c r="F498" s="33"/>
      <c r="L498" s="33"/>
      <c r="M498" s="5"/>
    </row>
    <row r="499" spans="6:13" x14ac:dyDescent="0.3">
      <c r="F499" s="33"/>
      <c r="L499" s="33"/>
      <c r="M499" s="5"/>
    </row>
    <row r="500" spans="6:13" x14ac:dyDescent="0.3">
      <c r="F500" s="33"/>
      <c r="L500" s="33"/>
      <c r="M500" s="5"/>
    </row>
    <row r="501" spans="6:13" x14ac:dyDescent="0.3">
      <c r="F501" s="33"/>
      <c r="L501" s="33"/>
      <c r="M501" s="5"/>
    </row>
    <row r="502" spans="6:13" x14ac:dyDescent="0.3">
      <c r="F502" s="33"/>
      <c r="L502" s="33"/>
      <c r="M502" s="5"/>
    </row>
    <row r="503" spans="6:13" x14ac:dyDescent="0.3">
      <c r="F503" s="33"/>
      <c r="L503" s="33"/>
      <c r="M503" s="5"/>
    </row>
    <row r="504" spans="6:13" x14ac:dyDescent="0.3">
      <c r="F504" s="33"/>
      <c r="L504" s="33"/>
      <c r="M504" s="5"/>
    </row>
    <row r="505" spans="6:13" x14ac:dyDescent="0.3">
      <c r="F505" s="33"/>
      <c r="L505" s="33"/>
      <c r="M505" s="5"/>
    </row>
    <row r="506" spans="6:13" x14ac:dyDescent="0.3">
      <c r="F506" s="33"/>
      <c r="L506" s="33"/>
      <c r="M506" s="5"/>
    </row>
    <row r="507" spans="6:13" x14ac:dyDescent="0.3">
      <c r="F507" s="33"/>
      <c r="L507" s="33"/>
      <c r="M507" s="5"/>
    </row>
    <row r="508" spans="6:13" x14ac:dyDescent="0.3">
      <c r="F508" s="33"/>
      <c r="L508" s="33"/>
      <c r="M508" s="5"/>
    </row>
    <row r="509" spans="6:13" x14ac:dyDescent="0.3">
      <c r="F509" s="33"/>
      <c r="L509" s="33"/>
      <c r="M509" s="5"/>
    </row>
    <row r="510" spans="6:13" x14ac:dyDescent="0.3">
      <c r="F510" s="33"/>
      <c r="L510" s="33"/>
      <c r="M510" s="5"/>
    </row>
    <row r="511" spans="6:13" x14ac:dyDescent="0.3">
      <c r="F511" s="33"/>
      <c r="L511" s="33"/>
      <c r="M511" s="5"/>
    </row>
    <row r="512" spans="6:13" x14ac:dyDescent="0.3">
      <c r="F512" s="33"/>
      <c r="L512" s="33"/>
      <c r="M512" s="5"/>
    </row>
    <row r="513" spans="6:13" x14ac:dyDescent="0.3">
      <c r="F513" s="33"/>
      <c r="L513" s="33"/>
      <c r="M513" s="5"/>
    </row>
    <row r="514" spans="6:13" x14ac:dyDescent="0.3">
      <c r="F514" s="33"/>
      <c r="L514" s="33"/>
      <c r="M514" s="5"/>
    </row>
    <row r="515" spans="6:13" x14ac:dyDescent="0.3">
      <c r="F515" s="33"/>
      <c r="L515" s="33"/>
      <c r="M515" s="5"/>
    </row>
    <row r="516" spans="6:13" x14ac:dyDescent="0.3">
      <c r="F516" s="33"/>
      <c r="L516" s="33"/>
      <c r="M516" s="5"/>
    </row>
    <row r="517" spans="6:13" x14ac:dyDescent="0.3">
      <c r="F517" s="33"/>
      <c r="L517" s="33"/>
      <c r="M517" s="5"/>
    </row>
    <row r="518" spans="6:13" x14ac:dyDescent="0.3">
      <c r="F518" s="33"/>
      <c r="L518" s="33"/>
      <c r="M518" s="5"/>
    </row>
    <row r="519" spans="6:13" x14ac:dyDescent="0.3">
      <c r="F519" s="33"/>
      <c r="L519" s="33"/>
      <c r="M519" s="5"/>
    </row>
    <row r="520" spans="6:13" x14ac:dyDescent="0.3">
      <c r="F520" s="33"/>
      <c r="L520" s="33"/>
      <c r="M520" s="5"/>
    </row>
    <row r="521" spans="6:13" x14ac:dyDescent="0.3">
      <c r="F521" s="33"/>
      <c r="L521" s="33"/>
      <c r="M521" s="5"/>
    </row>
    <row r="522" spans="6:13" x14ac:dyDescent="0.3">
      <c r="F522" s="33"/>
      <c r="L522" s="33"/>
      <c r="M522" s="5"/>
    </row>
    <row r="523" spans="6:13" x14ac:dyDescent="0.3">
      <c r="F523" s="33"/>
      <c r="L523" s="33"/>
      <c r="M523" s="5"/>
    </row>
    <row r="524" spans="6:13" x14ac:dyDescent="0.3">
      <c r="F524" s="33"/>
      <c r="L524" s="33"/>
      <c r="M524" s="5"/>
    </row>
    <row r="525" spans="6:13" x14ac:dyDescent="0.3">
      <c r="F525" s="33"/>
      <c r="L525" s="33"/>
      <c r="M525" s="5"/>
    </row>
    <row r="526" spans="6:13" x14ac:dyDescent="0.3">
      <c r="F526" s="33"/>
      <c r="L526" s="33"/>
      <c r="M526" s="5"/>
    </row>
    <row r="527" spans="6:13" x14ac:dyDescent="0.3">
      <c r="F527" s="33"/>
      <c r="L527" s="33"/>
      <c r="M527" s="5"/>
    </row>
    <row r="528" spans="6:13" x14ac:dyDescent="0.3">
      <c r="F528" s="33"/>
      <c r="L528" s="33"/>
      <c r="M528" s="5"/>
    </row>
    <row r="529" spans="6:13" x14ac:dyDescent="0.3">
      <c r="F529" s="33"/>
      <c r="L529" s="33"/>
      <c r="M529" s="5"/>
    </row>
    <row r="530" spans="6:13" x14ac:dyDescent="0.3">
      <c r="F530" s="33"/>
      <c r="L530" s="33"/>
      <c r="M530" s="5"/>
    </row>
    <row r="531" spans="6:13" x14ac:dyDescent="0.3">
      <c r="F531" s="33"/>
      <c r="L531" s="33"/>
      <c r="M531" s="5"/>
    </row>
    <row r="532" spans="6:13" x14ac:dyDescent="0.3">
      <c r="F532" s="33"/>
      <c r="L532" s="33"/>
      <c r="M532" s="5"/>
    </row>
    <row r="533" spans="6:13" x14ac:dyDescent="0.3">
      <c r="F533" s="33"/>
      <c r="L533" s="33"/>
      <c r="M533" s="5"/>
    </row>
    <row r="534" spans="6:13" x14ac:dyDescent="0.3">
      <c r="F534" s="33"/>
      <c r="L534" s="33"/>
      <c r="M534" s="5"/>
    </row>
    <row r="535" spans="6:13" x14ac:dyDescent="0.3">
      <c r="F535" s="33"/>
      <c r="L535" s="33"/>
      <c r="M535" s="5"/>
    </row>
    <row r="536" spans="6:13" x14ac:dyDescent="0.3">
      <c r="F536" s="33"/>
      <c r="L536" s="33"/>
      <c r="M536" s="5"/>
    </row>
    <row r="537" spans="6:13" x14ac:dyDescent="0.3">
      <c r="F537" s="33"/>
      <c r="L537" s="33"/>
      <c r="M537" s="5"/>
    </row>
    <row r="538" spans="6:13" x14ac:dyDescent="0.3">
      <c r="F538" s="33"/>
      <c r="L538" s="33"/>
      <c r="M538" s="5"/>
    </row>
    <row r="539" spans="6:13" x14ac:dyDescent="0.3">
      <c r="F539" s="33"/>
      <c r="L539" s="33"/>
      <c r="M539" s="5"/>
    </row>
    <row r="540" spans="6:13" x14ac:dyDescent="0.3">
      <c r="F540" s="33"/>
      <c r="L540" s="33"/>
      <c r="M540" s="5"/>
    </row>
    <row r="541" spans="6:13" x14ac:dyDescent="0.3">
      <c r="F541" s="33"/>
      <c r="L541" s="33"/>
      <c r="M541" s="5"/>
    </row>
    <row r="542" spans="6:13" x14ac:dyDescent="0.3">
      <c r="F542" s="33"/>
      <c r="L542" s="33"/>
      <c r="M542" s="5"/>
    </row>
    <row r="543" spans="6:13" x14ac:dyDescent="0.3">
      <c r="F543" s="33"/>
      <c r="L543" s="33"/>
      <c r="M543" s="5"/>
    </row>
    <row r="544" spans="6:13" x14ac:dyDescent="0.3">
      <c r="F544" s="33"/>
      <c r="L544" s="33"/>
      <c r="M544" s="5"/>
    </row>
    <row r="545" spans="6:13" x14ac:dyDescent="0.3">
      <c r="F545" s="33"/>
      <c r="L545" s="33"/>
      <c r="M545" s="5"/>
    </row>
    <row r="546" spans="6:13" x14ac:dyDescent="0.3">
      <c r="F546" s="33"/>
      <c r="L546" s="33"/>
      <c r="M546" s="5"/>
    </row>
    <row r="547" spans="6:13" x14ac:dyDescent="0.3">
      <c r="F547" s="33"/>
      <c r="L547" s="33"/>
      <c r="M547" s="5"/>
    </row>
    <row r="548" spans="6:13" x14ac:dyDescent="0.3">
      <c r="F548" s="33"/>
      <c r="L548" s="33"/>
      <c r="M548" s="5"/>
    </row>
    <row r="549" spans="6:13" x14ac:dyDescent="0.3">
      <c r="F549" s="33"/>
      <c r="L549" s="33"/>
      <c r="M549" s="5"/>
    </row>
    <row r="550" spans="6:13" x14ac:dyDescent="0.3">
      <c r="F550" s="33"/>
      <c r="L550" s="33"/>
      <c r="M550" s="5"/>
    </row>
    <row r="551" spans="6:13" x14ac:dyDescent="0.3">
      <c r="F551" s="33"/>
      <c r="L551" s="33"/>
      <c r="M551" s="5"/>
    </row>
    <row r="552" spans="6:13" x14ac:dyDescent="0.3">
      <c r="F552" s="33"/>
      <c r="L552" s="33"/>
      <c r="M552" s="5"/>
    </row>
    <row r="553" spans="6:13" x14ac:dyDescent="0.3">
      <c r="F553" s="33"/>
      <c r="L553" s="33"/>
      <c r="M553" s="5"/>
    </row>
    <row r="554" spans="6:13" x14ac:dyDescent="0.3">
      <c r="F554" s="33"/>
      <c r="L554" s="33"/>
      <c r="M554" s="5"/>
    </row>
    <row r="555" spans="6:13" x14ac:dyDescent="0.3">
      <c r="F555" s="33"/>
      <c r="L555" s="33"/>
      <c r="M555" s="5"/>
    </row>
    <row r="556" spans="6:13" x14ac:dyDescent="0.3">
      <c r="F556" s="33"/>
      <c r="L556" s="33"/>
      <c r="M556" s="5"/>
    </row>
    <row r="557" spans="6:13" x14ac:dyDescent="0.3">
      <c r="F557" s="33"/>
      <c r="L557" s="33"/>
      <c r="M557" s="5"/>
    </row>
    <row r="558" spans="6:13" x14ac:dyDescent="0.3">
      <c r="F558" s="33"/>
      <c r="L558" s="33"/>
      <c r="M558" s="5"/>
    </row>
    <row r="559" spans="6:13" x14ac:dyDescent="0.3">
      <c r="F559" s="33"/>
      <c r="L559" s="33"/>
      <c r="M559" s="5"/>
    </row>
    <row r="560" spans="6:13" x14ac:dyDescent="0.3">
      <c r="F560" s="33"/>
      <c r="L560" s="33"/>
      <c r="M560" s="5"/>
    </row>
    <row r="561" spans="6:13" x14ac:dyDescent="0.3">
      <c r="F561" s="33"/>
      <c r="L561" s="33"/>
      <c r="M561" s="5"/>
    </row>
    <row r="562" spans="6:13" x14ac:dyDescent="0.3">
      <c r="F562" s="33"/>
      <c r="L562" s="33"/>
      <c r="M562" s="5"/>
    </row>
    <row r="563" spans="6:13" x14ac:dyDescent="0.3">
      <c r="F563" s="33"/>
      <c r="L563" s="33"/>
      <c r="M563" s="5"/>
    </row>
    <row r="564" spans="6:13" x14ac:dyDescent="0.3">
      <c r="F564" s="33"/>
      <c r="L564" s="33"/>
      <c r="M564" s="5"/>
    </row>
    <row r="565" spans="6:13" x14ac:dyDescent="0.3">
      <c r="F565" s="33"/>
      <c r="L565" s="33"/>
      <c r="M565" s="5"/>
    </row>
    <row r="566" spans="6:13" x14ac:dyDescent="0.3">
      <c r="F566" s="33"/>
      <c r="L566" s="33"/>
      <c r="M566" s="5"/>
    </row>
    <row r="567" spans="6:13" x14ac:dyDescent="0.3">
      <c r="F567" s="33"/>
      <c r="L567" s="33"/>
      <c r="M567" s="5"/>
    </row>
    <row r="568" spans="6:13" x14ac:dyDescent="0.3">
      <c r="F568" s="33"/>
      <c r="L568" s="33"/>
      <c r="M568" s="5"/>
    </row>
    <row r="569" spans="6:13" x14ac:dyDescent="0.3">
      <c r="F569" s="33"/>
      <c r="L569" s="33"/>
      <c r="M569" s="5"/>
    </row>
    <row r="570" spans="6:13" x14ac:dyDescent="0.3">
      <c r="F570" s="33"/>
      <c r="L570" s="33"/>
      <c r="M570" s="5"/>
    </row>
    <row r="571" spans="6:13" x14ac:dyDescent="0.3">
      <c r="F571" s="33"/>
      <c r="L571" s="33"/>
      <c r="M571" s="5"/>
    </row>
    <row r="572" spans="6:13" x14ac:dyDescent="0.3">
      <c r="F572" s="33"/>
      <c r="L572" s="33"/>
      <c r="M572" s="5"/>
    </row>
    <row r="573" spans="6:13" x14ac:dyDescent="0.3">
      <c r="F573" s="33"/>
      <c r="L573" s="33"/>
      <c r="M573" s="5"/>
    </row>
    <row r="574" spans="6:13" x14ac:dyDescent="0.3">
      <c r="F574" s="33"/>
      <c r="L574" s="33"/>
      <c r="M574" s="5"/>
    </row>
    <row r="575" spans="6:13" x14ac:dyDescent="0.3">
      <c r="F575" s="33"/>
      <c r="L575" s="33"/>
      <c r="M575" s="5"/>
    </row>
    <row r="576" spans="6:13" x14ac:dyDescent="0.3">
      <c r="F576" s="33"/>
      <c r="L576" s="33"/>
      <c r="M576" s="5"/>
    </row>
    <row r="577" spans="6:13" x14ac:dyDescent="0.3">
      <c r="F577" s="33"/>
      <c r="L577" s="33"/>
      <c r="M577" s="5"/>
    </row>
    <row r="578" spans="6:13" x14ac:dyDescent="0.3">
      <c r="F578" s="33"/>
      <c r="L578" s="33"/>
      <c r="M578" s="5"/>
    </row>
    <row r="579" spans="6:13" x14ac:dyDescent="0.3">
      <c r="F579" s="33"/>
      <c r="L579" s="33"/>
      <c r="M579" s="5"/>
    </row>
    <row r="580" spans="6:13" x14ac:dyDescent="0.3">
      <c r="F580" s="33"/>
      <c r="L580" s="33"/>
      <c r="M580" s="5"/>
    </row>
    <row r="581" spans="6:13" x14ac:dyDescent="0.3">
      <c r="F581" s="33"/>
      <c r="L581" s="33"/>
      <c r="M581" s="5"/>
    </row>
    <row r="582" spans="6:13" x14ac:dyDescent="0.3">
      <c r="F582" s="33"/>
      <c r="L582" s="33"/>
      <c r="M582" s="5"/>
    </row>
    <row r="583" spans="6:13" x14ac:dyDescent="0.3">
      <c r="F583" s="33"/>
      <c r="L583" s="33"/>
      <c r="M583" s="5"/>
    </row>
    <row r="584" spans="6:13" x14ac:dyDescent="0.3">
      <c r="F584" s="33"/>
      <c r="L584" s="33"/>
      <c r="M584" s="5"/>
    </row>
    <row r="585" spans="6:13" x14ac:dyDescent="0.3">
      <c r="F585" s="33"/>
      <c r="L585" s="33"/>
      <c r="M585" s="5"/>
    </row>
    <row r="586" spans="6:13" x14ac:dyDescent="0.3">
      <c r="F586" s="33"/>
      <c r="L586" s="33"/>
      <c r="M586" s="5"/>
    </row>
    <row r="587" spans="6:13" x14ac:dyDescent="0.3">
      <c r="F587" s="33"/>
      <c r="L587" s="33"/>
      <c r="M587" s="5"/>
    </row>
    <row r="588" spans="6:13" x14ac:dyDescent="0.3">
      <c r="F588" s="33"/>
      <c r="L588" s="33"/>
      <c r="M588" s="5"/>
    </row>
    <row r="589" spans="6:13" x14ac:dyDescent="0.3">
      <c r="F589" s="33"/>
      <c r="L589" s="33"/>
      <c r="M589" s="5"/>
    </row>
    <row r="590" spans="6:13" x14ac:dyDescent="0.3">
      <c r="F590" s="33"/>
      <c r="L590" s="33"/>
      <c r="M590" s="5"/>
    </row>
    <row r="591" spans="6:13" x14ac:dyDescent="0.3">
      <c r="F591" s="33"/>
      <c r="L591" s="33"/>
      <c r="M591" s="5"/>
    </row>
    <row r="592" spans="6:13" x14ac:dyDescent="0.3">
      <c r="F592" s="33"/>
      <c r="L592" s="33"/>
      <c r="M592" s="5"/>
    </row>
    <row r="593" spans="6:13" x14ac:dyDescent="0.3">
      <c r="F593" s="33"/>
      <c r="L593" s="33"/>
      <c r="M593" s="5"/>
    </row>
    <row r="594" spans="6:13" x14ac:dyDescent="0.3">
      <c r="F594" s="33"/>
      <c r="L594" s="33"/>
      <c r="M594" s="5"/>
    </row>
    <row r="595" spans="6:13" x14ac:dyDescent="0.3">
      <c r="F595" s="33"/>
      <c r="L595" s="33"/>
      <c r="M595" s="5"/>
    </row>
    <row r="596" spans="6:13" x14ac:dyDescent="0.3">
      <c r="F596" s="33"/>
      <c r="L596" s="33"/>
      <c r="M596" s="5"/>
    </row>
    <row r="597" spans="6:13" x14ac:dyDescent="0.3">
      <c r="F597" s="33"/>
      <c r="L597" s="33"/>
      <c r="M597" s="5"/>
    </row>
    <row r="598" spans="6:13" x14ac:dyDescent="0.3">
      <c r="F598" s="33"/>
      <c r="L598" s="33"/>
      <c r="M598" s="5"/>
    </row>
    <row r="599" spans="6:13" x14ac:dyDescent="0.3">
      <c r="F599" s="33"/>
      <c r="L599" s="33"/>
      <c r="M599" s="5"/>
    </row>
    <row r="600" spans="6:13" x14ac:dyDescent="0.3">
      <c r="F600" s="33"/>
      <c r="L600" s="33"/>
      <c r="M600" s="5"/>
    </row>
    <row r="601" spans="6:13" x14ac:dyDescent="0.3">
      <c r="F601" s="33"/>
      <c r="L601" s="33"/>
      <c r="M601" s="5"/>
    </row>
    <row r="602" spans="6:13" x14ac:dyDescent="0.3">
      <c r="F602" s="33"/>
      <c r="L602" s="33"/>
      <c r="M602" s="5"/>
    </row>
    <row r="603" spans="6:13" x14ac:dyDescent="0.3">
      <c r="F603" s="33"/>
      <c r="L603" s="33"/>
      <c r="M603" s="5"/>
    </row>
    <row r="604" spans="6:13" x14ac:dyDescent="0.3">
      <c r="F604" s="33"/>
      <c r="L604" s="33"/>
      <c r="M604" s="5"/>
    </row>
    <row r="605" spans="6:13" x14ac:dyDescent="0.3">
      <c r="F605" s="33"/>
      <c r="L605" s="33"/>
      <c r="M605" s="5"/>
    </row>
    <row r="606" spans="6:13" x14ac:dyDescent="0.3">
      <c r="F606" s="33"/>
      <c r="L606" s="33"/>
      <c r="M606" s="5"/>
    </row>
    <row r="607" spans="6:13" x14ac:dyDescent="0.3">
      <c r="F607" s="33"/>
      <c r="L607" s="33"/>
      <c r="M607" s="5"/>
    </row>
    <row r="608" spans="6:13" x14ac:dyDescent="0.3">
      <c r="F608" s="33"/>
      <c r="L608" s="33"/>
      <c r="M608" s="5"/>
    </row>
    <row r="609" spans="6:13" x14ac:dyDescent="0.3">
      <c r="F609" s="33"/>
      <c r="L609" s="33"/>
      <c r="M609" s="5"/>
    </row>
    <row r="610" spans="6:13" x14ac:dyDescent="0.3">
      <c r="F610" s="33"/>
      <c r="L610" s="33"/>
      <c r="M610" s="5"/>
    </row>
    <row r="611" spans="6:13" x14ac:dyDescent="0.3">
      <c r="F611" s="33"/>
      <c r="L611" s="33"/>
      <c r="M611" s="5"/>
    </row>
    <row r="612" spans="6:13" x14ac:dyDescent="0.3">
      <c r="F612" s="33"/>
      <c r="L612" s="33"/>
      <c r="M612" s="5"/>
    </row>
    <row r="613" spans="6:13" x14ac:dyDescent="0.3">
      <c r="F613" s="33"/>
      <c r="L613" s="33"/>
      <c r="M613" s="5"/>
    </row>
    <row r="614" spans="6:13" x14ac:dyDescent="0.3">
      <c r="F614" s="33"/>
      <c r="L614" s="33"/>
      <c r="M614" s="5"/>
    </row>
    <row r="615" spans="6:13" x14ac:dyDescent="0.3">
      <c r="F615" s="33"/>
      <c r="L615" s="33"/>
      <c r="M615" s="5"/>
    </row>
    <row r="616" spans="6:13" x14ac:dyDescent="0.3">
      <c r="F616" s="33"/>
      <c r="L616" s="33"/>
      <c r="M616" s="5"/>
    </row>
    <row r="617" spans="6:13" x14ac:dyDescent="0.3">
      <c r="F617" s="33"/>
      <c r="L617" s="33"/>
      <c r="M617" s="5"/>
    </row>
    <row r="618" spans="6:13" x14ac:dyDescent="0.3">
      <c r="F618" s="33"/>
      <c r="L618" s="33"/>
      <c r="M618" s="5"/>
    </row>
    <row r="619" spans="6:13" x14ac:dyDescent="0.3">
      <c r="F619" s="33"/>
      <c r="L619" s="33"/>
      <c r="M619" s="5"/>
    </row>
    <row r="620" spans="6:13" x14ac:dyDescent="0.3">
      <c r="F620" s="33"/>
      <c r="L620" s="33"/>
      <c r="M620" s="5"/>
    </row>
    <row r="621" spans="6:13" x14ac:dyDescent="0.3">
      <c r="F621" s="33"/>
      <c r="L621" s="33"/>
      <c r="M621" s="5"/>
    </row>
    <row r="622" spans="6:13" x14ac:dyDescent="0.3">
      <c r="F622" s="33"/>
      <c r="L622" s="33"/>
      <c r="M622" s="5"/>
    </row>
    <row r="623" spans="6:13" x14ac:dyDescent="0.3">
      <c r="F623" s="33"/>
      <c r="L623" s="33"/>
      <c r="M623" s="5"/>
    </row>
    <row r="624" spans="6:13" x14ac:dyDescent="0.3">
      <c r="F624" s="33"/>
      <c r="L624" s="33"/>
      <c r="M624" s="5"/>
    </row>
    <row r="625" spans="6:13" x14ac:dyDescent="0.3">
      <c r="F625" s="33"/>
      <c r="L625" s="33"/>
      <c r="M625" s="5"/>
    </row>
    <row r="626" spans="6:13" x14ac:dyDescent="0.3">
      <c r="F626" s="33"/>
      <c r="L626" s="33"/>
      <c r="M626" s="5"/>
    </row>
    <row r="627" spans="6:13" x14ac:dyDescent="0.3">
      <c r="F627" s="33"/>
      <c r="L627" s="33"/>
      <c r="M627" s="5"/>
    </row>
    <row r="628" spans="6:13" x14ac:dyDescent="0.3">
      <c r="F628" s="33"/>
      <c r="L628" s="33"/>
      <c r="M628" s="5"/>
    </row>
    <row r="629" spans="6:13" x14ac:dyDescent="0.3">
      <c r="F629" s="33"/>
      <c r="L629" s="33"/>
      <c r="M629" s="5"/>
    </row>
    <row r="630" spans="6:13" x14ac:dyDescent="0.3">
      <c r="F630" s="33"/>
      <c r="L630" s="33"/>
      <c r="M630" s="5"/>
    </row>
    <row r="631" spans="6:13" x14ac:dyDescent="0.3">
      <c r="F631" s="33"/>
      <c r="L631" s="33"/>
      <c r="M631" s="5"/>
    </row>
    <row r="632" spans="6:13" x14ac:dyDescent="0.3">
      <c r="F632" s="33"/>
      <c r="L632" s="33"/>
      <c r="M632" s="5"/>
    </row>
    <row r="633" spans="6:13" x14ac:dyDescent="0.3">
      <c r="F633" s="33"/>
      <c r="L633" s="33"/>
      <c r="M633" s="5"/>
    </row>
    <row r="634" spans="6:13" x14ac:dyDescent="0.3">
      <c r="F634" s="33"/>
      <c r="L634" s="33"/>
      <c r="M634" s="5"/>
    </row>
    <row r="635" spans="6:13" x14ac:dyDescent="0.3">
      <c r="F635" s="33"/>
      <c r="L635" s="33"/>
      <c r="M635" s="5"/>
    </row>
    <row r="636" spans="6:13" x14ac:dyDescent="0.3">
      <c r="F636" s="33"/>
      <c r="L636" s="33"/>
      <c r="M636" s="5"/>
    </row>
    <row r="637" spans="6:13" x14ac:dyDescent="0.3">
      <c r="F637" s="33"/>
      <c r="L637" s="33"/>
      <c r="M637" s="5"/>
    </row>
    <row r="638" spans="6:13" x14ac:dyDescent="0.3">
      <c r="F638" s="33"/>
      <c r="L638" s="33"/>
      <c r="M638" s="5"/>
    </row>
    <row r="639" spans="6:13" x14ac:dyDescent="0.3">
      <c r="F639" s="33"/>
      <c r="L639" s="33"/>
      <c r="M639" s="5"/>
    </row>
    <row r="640" spans="6:13" x14ac:dyDescent="0.3">
      <c r="F640" s="33"/>
      <c r="L640" s="33"/>
      <c r="M640" s="5"/>
    </row>
    <row r="641" spans="6:13" x14ac:dyDescent="0.3">
      <c r="F641" s="33"/>
      <c r="L641" s="33"/>
      <c r="M641" s="5"/>
    </row>
    <row r="642" spans="6:13" x14ac:dyDescent="0.3">
      <c r="F642" s="33"/>
      <c r="L642" s="33"/>
      <c r="M642" s="5"/>
    </row>
    <row r="643" spans="6:13" x14ac:dyDescent="0.3">
      <c r="F643" s="33"/>
      <c r="L643" s="33"/>
      <c r="M643" s="5"/>
    </row>
    <row r="644" spans="6:13" x14ac:dyDescent="0.3">
      <c r="F644" s="33"/>
      <c r="L644" s="33"/>
      <c r="M644" s="5"/>
    </row>
    <row r="645" spans="6:13" x14ac:dyDescent="0.3">
      <c r="F645" s="33"/>
      <c r="L645" s="33"/>
      <c r="M645" s="5"/>
    </row>
    <row r="646" spans="6:13" x14ac:dyDescent="0.3">
      <c r="F646" s="33"/>
      <c r="L646" s="33"/>
      <c r="M646" s="5"/>
    </row>
    <row r="647" spans="6:13" x14ac:dyDescent="0.3">
      <c r="F647" s="33"/>
      <c r="L647" s="33"/>
      <c r="M647" s="5"/>
    </row>
    <row r="648" spans="6:13" x14ac:dyDescent="0.3">
      <c r="F648" s="33"/>
      <c r="L648" s="33"/>
      <c r="M648" s="5"/>
    </row>
    <row r="649" spans="6:13" x14ac:dyDescent="0.3">
      <c r="F649" s="33"/>
      <c r="L649" s="33"/>
      <c r="M649" s="5"/>
    </row>
    <row r="650" spans="6:13" x14ac:dyDescent="0.3">
      <c r="F650" s="33"/>
      <c r="L650" s="33"/>
      <c r="M650" s="5"/>
    </row>
    <row r="651" spans="6:13" x14ac:dyDescent="0.3">
      <c r="F651" s="33"/>
      <c r="L651" s="33"/>
      <c r="M651" s="5"/>
    </row>
    <row r="652" spans="6:13" x14ac:dyDescent="0.3">
      <c r="F652" s="33"/>
      <c r="L652" s="33"/>
      <c r="M652" s="5"/>
    </row>
    <row r="653" spans="6:13" x14ac:dyDescent="0.3">
      <c r="F653" s="33"/>
      <c r="L653" s="33"/>
      <c r="M653" s="5"/>
    </row>
    <row r="654" spans="6:13" x14ac:dyDescent="0.3">
      <c r="F654" s="33"/>
      <c r="L654" s="33"/>
      <c r="M654" s="5"/>
    </row>
    <row r="655" spans="6:13" x14ac:dyDescent="0.3">
      <c r="F655" s="33"/>
      <c r="L655" s="33"/>
      <c r="M655" s="5"/>
    </row>
    <row r="656" spans="6:13" x14ac:dyDescent="0.3">
      <c r="F656" s="33"/>
      <c r="L656" s="33"/>
      <c r="M656" s="5"/>
    </row>
    <row r="657" spans="6:13" x14ac:dyDescent="0.3">
      <c r="F657" s="33"/>
      <c r="L657" s="33"/>
      <c r="M657" s="5"/>
    </row>
    <row r="658" spans="6:13" x14ac:dyDescent="0.3">
      <c r="F658" s="33"/>
      <c r="L658" s="33"/>
      <c r="M658" s="5"/>
    </row>
    <row r="659" spans="6:13" x14ac:dyDescent="0.3">
      <c r="F659" s="33"/>
      <c r="L659" s="33"/>
      <c r="M659" s="5"/>
    </row>
    <row r="660" spans="6:13" x14ac:dyDescent="0.3">
      <c r="F660" s="33"/>
      <c r="L660" s="33"/>
      <c r="M660" s="5"/>
    </row>
    <row r="661" spans="6:13" x14ac:dyDescent="0.3">
      <c r="F661" s="33"/>
      <c r="L661" s="33"/>
      <c r="M661" s="5"/>
    </row>
    <row r="662" spans="6:13" x14ac:dyDescent="0.3">
      <c r="F662" s="33"/>
      <c r="L662" s="33"/>
      <c r="M662" s="5"/>
    </row>
    <row r="663" spans="6:13" x14ac:dyDescent="0.3">
      <c r="F663" s="33"/>
      <c r="L663" s="33"/>
      <c r="M663" s="5"/>
    </row>
    <row r="664" spans="6:13" x14ac:dyDescent="0.3">
      <c r="F664" s="33"/>
      <c r="L664" s="33"/>
      <c r="M664" s="5"/>
    </row>
    <row r="665" spans="6:13" x14ac:dyDescent="0.3">
      <c r="F665" s="33"/>
      <c r="L665" s="33"/>
      <c r="M665" s="5"/>
    </row>
    <row r="666" spans="6:13" x14ac:dyDescent="0.3">
      <c r="F666" s="33"/>
      <c r="L666" s="33"/>
      <c r="M666" s="5"/>
    </row>
    <row r="667" spans="6:13" x14ac:dyDescent="0.3">
      <c r="F667" s="33"/>
      <c r="L667" s="33"/>
      <c r="M667" s="5"/>
    </row>
    <row r="668" spans="6:13" x14ac:dyDescent="0.3">
      <c r="F668" s="33"/>
      <c r="L668" s="33"/>
      <c r="M668" s="5"/>
    </row>
    <row r="669" spans="6:13" x14ac:dyDescent="0.3">
      <c r="F669" s="33"/>
      <c r="L669" s="33"/>
      <c r="M669" s="5"/>
    </row>
    <row r="670" spans="6:13" x14ac:dyDescent="0.3">
      <c r="F670" s="33"/>
      <c r="L670" s="33"/>
      <c r="M670" s="5"/>
    </row>
    <row r="671" spans="6:13" x14ac:dyDescent="0.3">
      <c r="F671" s="33"/>
      <c r="L671" s="33"/>
      <c r="M671" s="5"/>
    </row>
    <row r="672" spans="6:13" x14ac:dyDescent="0.3">
      <c r="F672" s="33"/>
      <c r="L672" s="33"/>
      <c r="M672" s="5"/>
    </row>
    <row r="673" spans="6:13" x14ac:dyDescent="0.3">
      <c r="F673" s="33"/>
      <c r="L673" s="33"/>
      <c r="M673" s="5"/>
    </row>
    <row r="674" spans="6:13" x14ac:dyDescent="0.3">
      <c r="F674" s="33"/>
      <c r="L674" s="33"/>
      <c r="M674" s="5"/>
    </row>
    <row r="675" spans="6:13" x14ac:dyDescent="0.3">
      <c r="F675" s="33"/>
      <c r="L675" s="33"/>
      <c r="M675" s="5"/>
    </row>
    <row r="676" spans="6:13" x14ac:dyDescent="0.3">
      <c r="F676" s="33"/>
      <c r="L676" s="33"/>
      <c r="M676" s="5"/>
    </row>
    <row r="677" spans="6:13" x14ac:dyDescent="0.3">
      <c r="F677" s="33"/>
      <c r="L677" s="33"/>
      <c r="M677" s="5"/>
    </row>
    <row r="678" spans="6:13" x14ac:dyDescent="0.3">
      <c r="F678" s="33"/>
      <c r="L678" s="33"/>
      <c r="M678" s="5"/>
    </row>
    <row r="679" spans="6:13" x14ac:dyDescent="0.3">
      <c r="F679" s="33"/>
      <c r="L679" s="33"/>
      <c r="M679" s="5"/>
    </row>
    <row r="680" spans="6:13" x14ac:dyDescent="0.3">
      <c r="F680" s="33"/>
      <c r="L680" s="33"/>
      <c r="M680" s="5"/>
    </row>
    <row r="681" spans="6:13" x14ac:dyDescent="0.3">
      <c r="F681" s="33"/>
      <c r="L681" s="33"/>
      <c r="M681" s="5"/>
    </row>
    <row r="682" spans="6:13" x14ac:dyDescent="0.3">
      <c r="F682" s="33"/>
      <c r="L682" s="33"/>
      <c r="M682" s="5"/>
    </row>
    <row r="683" spans="6:13" x14ac:dyDescent="0.3">
      <c r="F683" s="33"/>
      <c r="L683" s="33"/>
      <c r="M683" s="5"/>
    </row>
    <row r="684" spans="6:13" x14ac:dyDescent="0.3">
      <c r="F684" s="33"/>
      <c r="L684" s="33"/>
      <c r="M684" s="5"/>
    </row>
    <row r="685" spans="6:13" x14ac:dyDescent="0.3">
      <c r="F685" s="33"/>
      <c r="L685" s="33"/>
      <c r="M685" s="5"/>
    </row>
    <row r="686" spans="6:13" x14ac:dyDescent="0.3">
      <c r="F686" s="33"/>
      <c r="L686" s="33"/>
      <c r="M686" s="5"/>
    </row>
    <row r="687" spans="6:13" x14ac:dyDescent="0.3">
      <c r="F687" s="33"/>
      <c r="L687" s="33"/>
      <c r="M687" s="5"/>
    </row>
    <row r="688" spans="6:13" x14ac:dyDescent="0.3">
      <c r="F688" s="33"/>
      <c r="L688" s="33"/>
      <c r="M688" s="5"/>
    </row>
    <row r="689" spans="6:13" x14ac:dyDescent="0.3">
      <c r="F689" s="33"/>
      <c r="L689" s="33"/>
      <c r="M689" s="5"/>
    </row>
    <row r="690" spans="6:13" x14ac:dyDescent="0.3">
      <c r="F690" s="33"/>
      <c r="L690" s="33"/>
      <c r="M690" s="5"/>
    </row>
    <row r="691" spans="6:13" x14ac:dyDescent="0.3">
      <c r="F691" s="33"/>
      <c r="L691" s="33"/>
      <c r="M691" s="5"/>
    </row>
    <row r="692" spans="6:13" x14ac:dyDescent="0.3">
      <c r="F692" s="33"/>
      <c r="L692" s="33"/>
      <c r="M692" s="5"/>
    </row>
    <row r="693" spans="6:13" x14ac:dyDescent="0.3">
      <c r="F693" s="33"/>
      <c r="L693" s="33"/>
      <c r="M693" s="5"/>
    </row>
    <row r="694" spans="6:13" x14ac:dyDescent="0.3">
      <c r="F694" s="33"/>
      <c r="L694" s="33"/>
      <c r="M694" s="5"/>
    </row>
    <row r="695" spans="6:13" x14ac:dyDescent="0.3">
      <c r="F695" s="33"/>
      <c r="L695" s="33"/>
      <c r="M695" s="5"/>
    </row>
    <row r="696" spans="6:13" x14ac:dyDescent="0.3">
      <c r="F696" s="33"/>
      <c r="L696" s="33"/>
      <c r="M696" s="5"/>
    </row>
    <row r="697" spans="6:13" x14ac:dyDescent="0.3">
      <c r="F697" s="33"/>
      <c r="L697" s="33"/>
      <c r="M697" s="5"/>
    </row>
    <row r="698" spans="6:13" x14ac:dyDescent="0.3">
      <c r="F698" s="33"/>
      <c r="L698" s="33"/>
      <c r="M698" s="5"/>
    </row>
    <row r="699" spans="6:13" x14ac:dyDescent="0.3">
      <c r="F699" s="33"/>
      <c r="L699" s="33"/>
      <c r="M699" s="5"/>
    </row>
    <row r="700" spans="6:13" x14ac:dyDescent="0.3">
      <c r="F700" s="33"/>
      <c r="L700" s="33"/>
      <c r="M700" s="5"/>
    </row>
    <row r="701" spans="6:13" x14ac:dyDescent="0.3">
      <c r="F701" s="33"/>
      <c r="L701" s="33"/>
      <c r="M701" s="5"/>
    </row>
    <row r="702" spans="6:13" x14ac:dyDescent="0.3">
      <c r="F702" s="33"/>
      <c r="L702" s="33"/>
      <c r="M702" s="5"/>
    </row>
    <row r="703" spans="6:13" x14ac:dyDescent="0.3">
      <c r="F703" s="33"/>
      <c r="L703" s="33"/>
      <c r="M703" s="5"/>
    </row>
    <row r="704" spans="6:13" x14ac:dyDescent="0.3">
      <c r="F704" s="33"/>
      <c r="L704" s="33"/>
      <c r="M704" s="5"/>
    </row>
    <row r="705" spans="6:13" x14ac:dyDescent="0.3">
      <c r="F705" s="33"/>
      <c r="L705" s="33"/>
      <c r="M705" s="5"/>
    </row>
    <row r="706" spans="6:13" x14ac:dyDescent="0.3">
      <c r="F706" s="33"/>
      <c r="L706" s="33"/>
      <c r="M706" s="5"/>
    </row>
    <row r="707" spans="6:13" x14ac:dyDescent="0.3">
      <c r="F707" s="33"/>
      <c r="L707" s="33"/>
      <c r="M707" s="5"/>
    </row>
    <row r="708" spans="6:13" x14ac:dyDescent="0.3">
      <c r="F708" s="33"/>
      <c r="L708" s="33"/>
      <c r="M708" s="5"/>
    </row>
    <row r="709" spans="6:13" x14ac:dyDescent="0.3">
      <c r="F709" s="33"/>
      <c r="L709" s="33"/>
      <c r="M709" s="5"/>
    </row>
    <row r="710" spans="6:13" x14ac:dyDescent="0.3">
      <c r="F710" s="33"/>
      <c r="L710" s="33"/>
      <c r="M710" s="5"/>
    </row>
    <row r="711" spans="6:13" x14ac:dyDescent="0.3">
      <c r="F711" s="33"/>
      <c r="L711" s="33"/>
      <c r="M711" s="5"/>
    </row>
    <row r="712" spans="6:13" x14ac:dyDescent="0.3">
      <c r="F712" s="33"/>
      <c r="L712" s="33"/>
      <c r="M712" s="5"/>
    </row>
    <row r="713" spans="6:13" x14ac:dyDescent="0.3">
      <c r="F713" s="33"/>
      <c r="L713" s="33"/>
      <c r="M713" s="5"/>
    </row>
    <row r="714" spans="6:13" x14ac:dyDescent="0.3">
      <c r="F714" s="33"/>
      <c r="L714" s="33"/>
      <c r="M714" s="5"/>
    </row>
    <row r="715" spans="6:13" x14ac:dyDescent="0.3">
      <c r="F715" s="33"/>
      <c r="L715" s="33"/>
      <c r="M715" s="5"/>
    </row>
    <row r="716" spans="6:13" x14ac:dyDescent="0.3">
      <c r="F716" s="33"/>
      <c r="L716" s="33"/>
      <c r="M716" s="5"/>
    </row>
    <row r="717" spans="6:13" x14ac:dyDescent="0.3">
      <c r="F717" s="33"/>
      <c r="L717" s="33"/>
      <c r="M717" s="5"/>
    </row>
    <row r="718" spans="6:13" x14ac:dyDescent="0.3">
      <c r="F718" s="33"/>
      <c r="L718" s="33"/>
      <c r="M718" s="5"/>
    </row>
    <row r="719" spans="6:13" x14ac:dyDescent="0.3">
      <c r="F719" s="33"/>
      <c r="L719" s="33"/>
      <c r="M719" s="5"/>
    </row>
    <row r="720" spans="6:13" x14ac:dyDescent="0.3">
      <c r="F720" s="33"/>
      <c r="L720" s="33"/>
      <c r="M720" s="5"/>
    </row>
    <row r="721" spans="6:13" x14ac:dyDescent="0.3">
      <c r="F721" s="33"/>
      <c r="L721" s="33"/>
      <c r="M721" s="5"/>
    </row>
    <row r="722" spans="6:13" x14ac:dyDescent="0.3">
      <c r="F722" s="33"/>
      <c r="L722" s="33"/>
      <c r="M722" s="5"/>
    </row>
    <row r="723" spans="6:13" x14ac:dyDescent="0.3">
      <c r="F723" s="33"/>
      <c r="L723" s="33"/>
      <c r="M723" s="5"/>
    </row>
    <row r="724" spans="6:13" x14ac:dyDescent="0.3">
      <c r="F724" s="33"/>
      <c r="L724" s="33"/>
      <c r="M724" s="5"/>
    </row>
    <row r="725" spans="6:13" x14ac:dyDescent="0.3">
      <c r="F725" s="33"/>
      <c r="L725" s="33"/>
      <c r="M725" s="5"/>
    </row>
    <row r="726" spans="6:13" x14ac:dyDescent="0.3">
      <c r="F726" s="33"/>
      <c r="L726" s="33"/>
      <c r="M726" s="5"/>
    </row>
    <row r="727" spans="6:13" x14ac:dyDescent="0.3">
      <c r="F727" s="33"/>
      <c r="L727" s="33"/>
      <c r="M727" s="5"/>
    </row>
    <row r="728" spans="6:13" x14ac:dyDescent="0.3">
      <c r="F728" s="33"/>
      <c r="L728" s="33"/>
      <c r="M728" s="5"/>
    </row>
    <row r="729" spans="6:13" x14ac:dyDescent="0.3">
      <c r="F729" s="33"/>
      <c r="L729" s="33"/>
      <c r="M729" s="5"/>
    </row>
    <row r="730" spans="6:13" x14ac:dyDescent="0.3">
      <c r="F730" s="33"/>
      <c r="L730" s="33"/>
      <c r="M730" s="5"/>
    </row>
    <row r="731" spans="6:13" x14ac:dyDescent="0.3">
      <c r="F731" s="33"/>
      <c r="L731" s="33"/>
      <c r="M731" s="5"/>
    </row>
    <row r="732" spans="6:13" x14ac:dyDescent="0.3">
      <c r="F732" s="33"/>
      <c r="L732" s="33"/>
      <c r="M732" s="5"/>
    </row>
    <row r="733" spans="6:13" x14ac:dyDescent="0.3">
      <c r="F733" s="33"/>
      <c r="L733" s="33"/>
      <c r="M733" s="5"/>
    </row>
    <row r="734" spans="6:13" x14ac:dyDescent="0.3">
      <c r="F734" s="33"/>
      <c r="L734" s="33"/>
      <c r="M734" s="5"/>
    </row>
    <row r="735" spans="6:13" x14ac:dyDescent="0.3">
      <c r="F735" s="33"/>
      <c r="L735" s="33"/>
      <c r="M735" s="5"/>
    </row>
    <row r="736" spans="6:13" x14ac:dyDescent="0.3">
      <c r="F736" s="33"/>
      <c r="L736" s="33"/>
      <c r="M736" s="5"/>
    </row>
    <row r="737" spans="6:13" x14ac:dyDescent="0.3">
      <c r="F737" s="33"/>
      <c r="L737" s="33"/>
      <c r="M737" s="5"/>
    </row>
    <row r="738" spans="6:13" x14ac:dyDescent="0.3">
      <c r="F738" s="33"/>
      <c r="L738" s="33"/>
      <c r="M738" s="5"/>
    </row>
    <row r="739" spans="6:13" x14ac:dyDescent="0.3">
      <c r="F739" s="33"/>
      <c r="L739" s="33"/>
      <c r="M739" s="5"/>
    </row>
    <row r="740" spans="6:13" x14ac:dyDescent="0.3">
      <c r="F740" s="33"/>
      <c r="L740" s="33"/>
      <c r="M740" s="5"/>
    </row>
    <row r="741" spans="6:13" x14ac:dyDescent="0.3">
      <c r="F741" s="33"/>
      <c r="L741" s="33"/>
      <c r="M741" s="5"/>
    </row>
    <row r="742" spans="6:13" x14ac:dyDescent="0.3">
      <c r="F742" s="33"/>
      <c r="L742" s="33"/>
      <c r="M742" s="5"/>
    </row>
    <row r="743" spans="6:13" x14ac:dyDescent="0.3">
      <c r="F743" s="33"/>
      <c r="L743" s="33"/>
      <c r="M743" s="5"/>
    </row>
    <row r="744" spans="6:13" x14ac:dyDescent="0.3">
      <c r="F744" s="33"/>
      <c r="L744" s="33"/>
      <c r="M744" s="5"/>
    </row>
    <row r="745" spans="6:13" x14ac:dyDescent="0.3">
      <c r="F745" s="33"/>
      <c r="L745" s="33"/>
      <c r="M745" s="5"/>
    </row>
    <row r="746" spans="6:13" x14ac:dyDescent="0.3">
      <c r="F746" s="33"/>
      <c r="L746" s="33"/>
      <c r="M746" s="5"/>
    </row>
    <row r="747" spans="6:13" x14ac:dyDescent="0.3">
      <c r="F747" s="33"/>
      <c r="L747" s="33"/>
      <c r="M747" s="5"/>
    </row>
    <row r="748" spans="6:13" x14ac:dyDescent="0.3">
      <c r="F748" s="33"/>
      <c r="L748" s="33"/>
      <c r="M748" s="5"/>
    </row>
    <row r="749" spans="6:13" x14ac:dyDescent="0.3">
      <c r="F749" s="33"/>
      <c r="L749" s="33"/>
      <c r="M749" s="5"/>
    </row>
    <row r="750" spans="6:13" x14ac:dyDescent="0.3">
      <c r="F750" s="33"/>
      <c r="L750" s="33"/>
      <c r="M750" s="5"/>
    </row>
    <row r="751" spans="6:13" x14ac:dyDescent="0.3">
      <c r="F751" s="33"/>
      <c r="L751" s="33"/>
      <c r="M751" s="5"/>
    </row>
    <row r="752" spans="6:13" x14ac:dyDescent="0.3">
      <c r="F752" s="33"/>
      <c r="L752" s="33"/>
      <c r="M752" s="5"/>
    </row>
    <row r="753" spans="6:13" x14ac:dyDescent="0.3">
      <c r="F753" s="33"/>
      <c r="L753" s="33"/>
      <c r="M753" s="5"/>
    </row>
    <row r="754" spans="6:13" x14ac:dyDescent="0.3">
      <c r="F754" s="33"/>
      <c r="L754" s="33"/>
      <c r="M754" s="5"/>
    </row>
    <row r="755" spans="6:13" x14ac:dyDescent="0.3">
      <c r="F755" s="33"/>
      <c r="L755" s="33"/>
      <c r="M755" s="5"/>
    </row>
    <row r="756" spans="6:13" x14ac:dyDescent="0.3">
      <c r="F756" s="33"/>
      <c r="L756" s="33"/>
      <c r="M756" s="5"/>
    </row>
    <row r="757" spans="6:13" x14ac:dyDescent="0.3">
      <c r="F757" s="33"/>
      <c r="L757" s="33"/>
      <c r="M757" s="5"/>
    </row>
    <row r="758" spans="6:13" x14ac:dyDescent="0.3">
      <c r="F758" s="33"/>
      <c r="L758" s="33"/>
      <c r="M758" s="5"/>
    </row>
    <row r="759" spans="6:13" x14ac:dyDescent="0.3">
      <c r="F759" s="33"/>
      <c r="L759" s="33"/>
      <c r="M759" s="5"/>
    </row>
    <row r="760" spans="6:13" x14ac:dyDescent="0.3">
      <c r="F760" s="33"/>
      <c r="L760" s="33"/>
      <c r="M760" s="5"/>
    </row>
    <row r="761" spans="6:13" x14ac:dyDescent="0.3">
      <c r="F761" s="33"/>
      <c r="L761" s="33"/>
      <c r="M761" s="5"/>
    </row>
    <row r="762" spans="6:13" x14ac:dyDescent="0.3">
      <c r="F762" s="33"/>
      <c r="L762" s="33"/>
      <c r="M762" s="5"/>
    </row>
    <row r="763" spans="6:13" x14ac:dyDescent="0.3">
      <c r="F763" s="33"/>
      <c r="L763" s="33"/>
      <c r="M763" s="5"/>
    </row>
    <row r="764" spans="6:13" x14ac:dyDescent="0.3">
      <c r="F764" s="33"/>
      <c r="L764" s="33"/>
      <c r="M764" s="5"/>
    </row>
    <row r="765" spans="6:13" x14ac:dyDescent="0.3">
      <c r="F765" s="33"/>
      <c r="L765" s="33"/>
      <c r="M765" s="5"/>
    </row>
    <row r="766" spans="6:13" x14ac:dyDescent="0.3">
      <c r="F766" s="33"/>
      <c r="L766" s="33"/>
      <c r="M766" s="5"/>
    </row>
    <row r="767" spans="6:13" x14ac:dyDescent="0.3">
      <c r="F767" s="33"/>
      <c r="L767" s="33"/>
      <c r="M767" s="5"/>
    </row>
    <row r="768" spans="6:13" x14ac:dyDescent="0.3">
      <c r="F768" s="33"/>
      <c r="L768" s="33"/>
      <c r="M768" s="5"/>
    </row>
    <row r="769" spans="6:13" x14ac:dyDescent="0.3">
      <c r="F769" s="33"/>
      <c r="L769" s="33"/>
      <c r="M769" s="5"/>
    </row>
    <row r="770" spans="6:13" x14ac:dyDescent="0.3">
      <c r="F770" s="33"/>
      <c r="L770" s="33"/>
      <c r="M770" s="5"/>
    </row>
    <row r="771" spans="6:13" x14ac:dyDescent="0.3">
      <c r="F771" s="33"/>
      <c r="L771" s="33"/>
      <c r="M771" s="5"/>
    </row>
    <row r="772" spans="6:13" x14ac:dyDescent="0.3">
      <c r="F772" s="33"/>
      <c r="L772" s="33"/>
      <c r="M772" s="5"/>
    </row>
    <row r="773" spans="6:13" x14ac:dyDescent="0.3">
      <c r="F773" s="33"/>
      <c r="L773" s="33"/>
      <c r="M773" s="5"/>
    </row>
    <row r="774" spans="6:13" x14ac:dyDescent="0.3">
      <c r="F774" s="33"/>
      <c r="L774" s="33"/>
      <c r="M774" s="5"/>
    </row>
    <row r="775" spans="6:13" x14ac:dyDescent="0.3">
      <c r="F775" s="33"/>
      <c r="L775" s="33"/>
      <c r="M775" s="5"/>
    </row>
    <row r="776" spans="6:13" x14ac:dyDescent="0.3">
      <c r="F776" s="33"/>
      <c r="L776" s="33"/>
      <c r="M776" s="5"/>
    </row>
    <row r="777" spans="6:13" x14ac:dyDescent="0.3">
      <c r="F777" s="33"/>
      <c r="L777" s="33"/>
      <c r="M777" s="5"/>
    </row>
    <row r="778" spans="6:13" x14ac:dyDescent="0.3">
      <c r="F778" s="33"/>
      <c r="L778" s="33"/>
      <c r="M778" s="5"/>
    </row>
    <row r="779" spans="6:13" x14ac:dyDescent="0.3">
      <c r="F779" s="33"/>
      <c r="L779" s="33"/>
      <c r="M779" s="5"/>
    </row>
    <row r="780" spans="6:13" x14ac:dyDescent="0.3">
      <c r="F780" s="33"/>
      <c r="L780" s="33"/>
      <c r="M780" s="5"/>
    </row>
    <row r="781" spans="6:13" x14ac:dyDescent="0.3">
      <c r="F781" s="33"/>
      <c r="L781" s="33"/>
      <c r="M781" s="5"/>
    </row>
    <row r="782" spans="6:13" x14ac:dyDescent="0.3">
      <c r="F782" s="33"/>
      <c r="L782" s="33"/>
      <c r="M782" s="5"/>
    </row>
    <row r="783" spans="6:13" x14ac:dyDescent="0.3">
      <c r="F783" s="33"/>
      <c r="L783" s="33"/>
      <c r="M783" s="5"/>
    </row>
    <row r="784" spans="6:13" x14ac:dyDescent="0.3">
      <c r="F784" s="33"/>
      <c r="L784" s="33"/>
      <c r="M784" s="5"/>
    </row>
    <row r="785" spans="6:13" x14ac:dyDescent="0.3">
      <c r="F785" s="33"/>
      <c r="L785" s="33"/>
      <c r="M785" s="5"/>
    </row>
    <row r="786" spans="6:13" x14ac:dyDescent="0.3">
      <c r="F786" s="33"/>
      <c r="L786" s="33"/>
      <c r="M786" s="5"/>
    </row>
    <row r="787" spans="6:13" x14ac:dyDescent="0.3">
      <c r="F787" s="33"/>
      <c r="L787" s="33"/>
      <c r="M787" s="5"/>
    </row>
    <row r="788" spans="6:13" x14ac:dyDescent="0.3">
      <c r="F788" s="33"/>
      <c r="L788" s="33"/>
      <c r="M788" s="5"/>
    </row>
    <row r="789" spans="6:13" x14ac:dyDescent="0.3">
      <c r="F789" s="33"/>
      <c r="L789" s="33"/>
      <c r="M789" s="5"/>
    </row>
    <row r="790" spans="6:13" x14ac:dyDescent="0.3">
      <c r="F790" s="33"/>
      <c r="L790" s="33"/>
      <c r="M790" s="5"/>
    </row>
    <row r="791" spans="6:13" x14ac:dyDescent="0.3">
      <c r="F791" s="33"/>
      <c r="L791" s="33"/>
      <c r="M791" s="5"/>
    </row>
    <row r="792" spans="6:13" x14ac:dyDescent="0.3">
      <c r="F792" s="33"/>
      <c r="L792" s="33"/>
      <c r="M792" s="5"/>
    </row>
    <row r="793" spans="6:13" x14ac:dyDescent="0.3">
      <c r="F793" s="33"/>
      <c r="L793" s="33"/>
      <c r="M793" s="5"/>
    </row>
    <row r="794" spans="6:13" x14ac:dyDescent="0.3">
      <c r="F794" s="33"/>
      <c r="L794" s="33"/>
      <c r="M794" s="5"/>
    </row>
    <row r="795" spans="6:13" x14ac:dyDescent="0.3">
      <c r="F795" s="33"/>
      <c r="L795" s="33"/>
      <c r="M795" s="5"/>
    </row>
    <row r="796" spans="6:13" x14ac:dyDescent="0.3">
      <c r="F796" s="33"/>
      <c r="L796" s="33"/>
      <c r="M796" s="5"/>
    </row>
    <row r="797" spans="6:13" x14ac:dyDescent="0.3">
      <c r="F797" s="33"/>
      <c r="L797" s="33"/>
      <c r="M797" s="5"/>
    </row>
    <row r="798" spans="6:13" x14ac:dyDescent="0.3">
      <c r="F798" s="33"/>
      <c r="L798" s="33"/>
      <c r="M798" s="5"/>
    </row>
    <row r="799" spans="6:13" x14ac:dyDescent="0.3">
      <c r="F799" s="33"/>
      <c r="L799" s="33"/>
      <c r="M799" s="5"/>
    </row>
    <row r="800" spans="6:13" x14ac:dyDescent="0.3">
      <c r="F800" s="33"/>
      <c r="L800" s="33"/>
      <c r="M800" s="5"/>
    </row>
    <row r="801" spans="6:13" x14ac:dyDescent="0.3">
      <c r="F801" s="33"/>
      <c r="L801" s="33"/>
      <c r="M801" s="5"/>
    </row>
    <row r="802" spans="6:13" x14ac:dyDescent="0.3">
      <c r="F802" s="33"/>
      <c r="L802" s="33"/>
      <c r="M802" s="5"/>
    </row>
    <row r="803" spans="6:13" x14ac:dyDescent="0.3">
      <c r="F803" s="33"/>
      <c r="L803" s="33"/>
      <c r="M803" s="5"/>
    </row>
    <row r="804" spans="6:13" x14ac:dyDescent="0.3">
      <c r="F804" s="33"/>
      <c r="L804" s="33"/>
      <c r="M804" s="5"/>
    </row>
    <row r="805" spans="6:13" x14ac:dyDescent="0.3">
      <c r="F805" s="33"/>
      <c r="L805" s="33"/>
      <c r="M805" s="5"/>
    </row>
    <row r="806" spans="6:13" x14ac:dyDescent="0.3">
      <c r="F806" s="33"/>
      <c r="L806" s="33"/>
      <c r="M806" s="5"/>
    </row>
    <row r="807" spans="6:13" x14ac:dyDescent="0.3">
      <c r="F807" s="33"/>
      <c r="L807" s="33"/>
      <c r="M807" s="5"/>
    </row>
    <row r="808" spans="6:13" x14ac:dyDescent="0.3">
      <c r="F808" s="33"/>
      <c r="L808" s="33"/>
      <c r="M808" s="5"/>
    </row>
    <row r="809" spans="6:13" x14ac:dyDescent="0.3">
      <c r="F809" s="33"/>
      <c r="L809" s="33"/>
      <c r="M809" s="5"/>
    </row>
    <row r="810" spans="6:13" x14ac:dyDescent="0.3">
      <c r="F810" s="33"/>
      <c r="L810" s="33"/>
      <c r="M810" s="5"/>
    </row>
    <row r="811" spans="6:13" x14ac:dyDescent="0.3">
      <c r="F811" s="33"/>
      <c r="L811" s="33"/>
      <c r="M811" s="5"/>
    </row>
    <row r="812" spans="6:13" x14ac:dyDescent="0.3">
      <c r="F812" s="33"/>
      <c r="L812" s="33"/>
      <c r="M812" s="5"/>
    </row>
    <row r="813" spans="6:13" x14ac:dyDescent="0.3">
      <c r="F813" s="33"/>
      <c r="L813" s="33"/>
      <c r="M813" s="5"/>
    </row>
    <row r="814" spans="6:13" x14ac:dyDescent="0.3">
      <c r="F814" s="33"/>
      <c r="L814" s="33"/>
      <c r="M814" s="5"/>
    </row>
    <row r="815" spans="6:13" x14ac:dyDescent="0.3">
      <c r="F815" s="33"/>
      <c r="L815" s="33"/>
      <c r="M815" s="5"/>
    </row>
    <row r="816" spans="6:13" x14ac:dyDescent="0.3">
      <c r="F816" s="33"/>
      <c r="L816" s="33"/>
      <c r="M816" s="5"/>
    </row>
    <row r="817" spans="6:13" x14ac:dyDescent="0.3">
      <c r="F817" s="33"/>
      <c r="L817" s="33"/>
      <c r="M817" s="5"/>
    </row>
    <row r="818" spans="6:13" x14ac:dyDescent="0.3">
      <c r="F818" s="33"/>
      <c r="L818" s="33"/>
      <c r="M818" s="5"/>
    </row>
    <row r="819" spans="6:13" x14ac:dyDescent="0.3">
      <c r="F819" s="33"/>
      <c r="L819" s="33"/>
      <c r="M819" s="5"/>
    </row>
    <row r="820" spans="6:13" x14ac:dyDescent="0.3">
      <c r="F820" s="33"/>
      <c r="L820" s="33"/>
      <c r="M820" s="5"/>
    </row>
    <row r="821" spans="6:13" x14ac:dyDescent="0.3">
      <c r="F821" s="33"/>
      <c r="L821" s="33"/>
      <c r="M821" s="5"/>
    </row>
    <row r="822" spans="6:13" x14ac:dyDescent="0.3">
      <c r="F822" s="33"/>
      <c r="L822" s="33"/>
      <c r="M822" s="5"/>
    </row>
    <row r="823" spans="6:13" x14ac:dyDescent="0.3">
      <c r="F823" s="33"/>
      <c r="L823" s="33"/>
      <c r="M823" s="5"/>
    </row>
    <row r="824" spans="6:13" x14ac:dyDescent="0.3">
      <c r="F824" s="33"/>
      <c r="L824" s="33"/>
      <c r="M824" s="5"/>
    </row>
    <row r="825" spans="6:13" x14ac:dyDescent="0.3">
      <c r="F825" s="33"/>
      <c r="L825" s="33"/>
      <c r="M825" s="5"/>
    </row>
    <row r="826" spans="6:13" x14ac:dyDescent="0.3">
      <c r="F826" s="33"/>
      <c r="L826" s="33"/>
      <c r="M826" s="5"/>
    </row>
    <row r="827" spans="6:13" x14ac:dyDescent="0.3">
      <c r="F827" s="33"/>
      <c r="L827" s="33"/>
      <c r="M827" s="5"/>
    </row>
    <row r="828" spans="6:13" x14ac:dyDescent="0.3">
      <c r="F828" s="33"/>
      <c r="L828" s="33"/>
      <c r="M828" s="5"/>
    </row>
    <row r="829" spans="6:13" x14ac:dyDescent="0.3">
      <c r="F829" s="33"/>
      <c r="L829" s="33"/>
      <c r="M829" s="5"/>
    </row>
    <row r="830" spans="6:13" x14ac:dyDescent="0.3">
      <c r="F830" s="33"/>
      <c r="L830" s="33"/>
      <c r="M830" s="5"/>
    </row>
    <row r="831" spans="6:13" x14ac:dyDescent="0.3">
      <c r="F831" s="33"/>
      <c r="L831" s="33"/>
      <c r="M831" s="5"/>
    </row>
    <row r="832" spans="6:13" x14ac:dyDescent="0.3">
      <c r="F832" s="33"/>
      <c r="L832" s="33"/>
      <c r="M832" s="5"/>
    </row>
    <row r="833" spans="6:13" x14ac:dyDescent="0.3">
      <c r="F833" s="33"/>
      <c r="L833" s="33"/>
      <c r="M833" s="5"/>
    </row>
    <row r="834" spans="6:13" x14ac:dyDescent="0.3">
      <c r="F834" s="33"/>
      <c r="L834" s="33"/>
      <c r="M834" s="5"/>
    </row>
    <row r="835" spans="6:13" x14ac:dyDescent="0.3">
      <c r="F835" s="33"/>
      <c r="L835" s="33"/>
      <c r="M835" s="5"/>
    </row>
    <row r="836" spans="6:13" x14ac:dyDescent="0.3">
      <c r="F836" s="33"/>
      <c r="L836" s="33"/>
      <c r="M836" s="5"/>
    </row>
    <row r="837" spans="6:13" x14ac:dyDescent="0.3">
      <c r="F837" s="33"/>
      <c r="L837" s="33"/>
      <c r="M837" s="5"/>
    </row>
    <row r="838" spans="6:13" x14ac:dyDescent="0.3">
      <c r="F838" s="33"/>
      <c r="L838" s="33"/>
      <c r="M838" s="5"/>
    </row>
    <row r="839" spans="6:13" x14ac:dyDescent="0.3">
      <c r="F839" s="33"/>
      <c r="L839" s="33"/>
      <c r="M839" s="5"/>
    </row>
    <row r="840" spans="6:13" x14ac:dyDescent="0.3">
      <c r="F840" s="33"/>
      <c r="L840" s="33"/>
      <c r="M840" s="5"/>
    </row>
    <row r="841" spans="6:13" x14ac:dyDescent="0.3">
      <c r="F841" s="33"/>
      <c r="L841" s="33"/>
      <c r="M841" s="5"/>
    </row>
    <row r="842" spans="6:13" x14ac:dyDescent="0.3">
      <c r="F842" s="33"/>
      <c r="L842" s="33"/>
      <c r="M842" s="5"/>
    </row>
    <row r="843" spans="6:13" x14ac:dyDescent="0.3">
      <c r="F843" s="33"/>
      <c r="L843" s="33"/>
      <c r="M843" s="5"/>
    </row>
    <row r="844" spans="6:13" x14ac:dyDescent="0.3">
      <c r="F844" s="33"/>
      <c r="L844" s="33"/>
      <c r="M844" s="5"/>
    </row>
    <row r="845" spans="6:13" x14ac:dyDescent="0.3">
      <c r="F845" s="33"/>
      <c r="L845" s="33"/>
      <c r="M845" s="5"/>
    </row>
    <row r="846" spans="6:13" x14ac:dyDescent="0.3">
      <c r="F846" s="33"/>
      <c r="L846" s="33"/>
      <c r="M846" s="5"/>
    </row>
    <row r="847" spans="6:13" x14ac:dyDescent="0.3">
      <c r="F847" s="33"/>
      <c r="L847" s="33"/>
      <c r="M847" s="5"/>
    </row>
    <row r="848" spans="6:13" x14ac:dyDescent="0.3">
      <c r="F848" s="33"/>
      <c r="L848" s="33"/>
      <c r="M848" s="5"/>
    </row>
    <row r="849" spans="6:13" x14ac:dyDescent="0.3">
      <c r="F849" s="33"/>
      <c r="L849" s="33"/>
      <c r="M849" s="5"/>
    </row>
    <row r="850" spans="6:13" x14ac:dyDescent="0.3">
      <c r="F850" s="33"/>
      <c r="L850" s="33"/>
      <c r="M850" s="5"/>
    </row>
    <row r="851" spans="6:13" x14ac:dyDescent="0.3">
      <c r="F851" s="33"/>
      <c r="L851" s="33"/>
      <c r="M851" s="5"/>
    </row>
    <row r="852" spans="6:13" x14ac:dyDescent="0.3">
      <c r="F852" s="33"/>
      <c r="L852" s="33"/>
      <c r="M852" s="5"/>
    </row>
    <row r="853" spans="6:13" x14ac:dyDescent="0.3">
      <c r="F853" s="33"/>
      <c r="L853" s="33"/>
      <c r="M853" s="5"/>
    </row>
    <row r="854" spans="6:13" x14ac:dyDescent="0.3">
      <c r="F854" s="33"/>
      <c r="L854" s="33"/>
      <c r="M854" s="5"/>
    </row>
    <row r="855" spans="6:13" x14ac:dyDescent="0.3">
      <c r="F855" s="33"/>
      <c r="L855" s="33"/>
      <c r="M855" s="5"/>
    </row>
    <row r="856" spans="6:13" x14ac:dyDescent="0.3">
      <c r="F856" s="33"/>
      <c r="L856" s="33"/>
      <c r="M856" s="5"/>
    </row>
    <row r="857" spans="6:13" x14ac:dyDescent="0.3">
      <c r="F857" s="33"/>
      <c r="L857" s="33"/>
      <c r="M857" s="5"/>
    </row>
    <row r="858" spans="6:13" x14ac:dyDescent="0.3">
      <c r="F858" s="33"/>
      <c r="L858" s="33"/>
      <c r="M858" s="5"/>
    </row>
    <row r="859" spans="6:13" x14ac:dyDescent="0.3">
      <c r="F859" s="33"/>
      <c r="L859" s="33"/>
      <c r="M859" s="5"/>
    </row>
    <row r="860" spans="6:13" x14ac:dyDescent="0.3">
      <c r="F860" s="33"/>
      <c r="L860" s="33"/>
      <c r="M860" s="5"/>
    </row>
    <row r="861" spans="6:13" x14ac:dyDescent="0.3">
      <c r="F861" s="33"/>
      <c r="L861" s="33"/>
      <c r="M861" s="5"/>
    </row>
    <row r="862" spans="6:13" x14ac:dyDescent="0.3">
      <c r="F862" s="33"/>
      <c r="L862" s="33"/>
      <c r="M862" s="5"/>
    </row>
    <row r="863" spans="6:13" x14ac:dyDescent="0.3">
      <c r="F863" s="33"/>
      <c r="L863" s="33"/>
      <c r="M863" s="5"/>
    </row>
    <row r="864" spans="6:13" x14ac:dyDescent="0.3">
      <c r="F864" s="33"/>
      <c r="L864" s="33"/>
      <c r="M864" s="5"/>
    </row>
    <row r="865" spans="6:13" x14ac:dyDescent="0.3">
      <c r="F865" s="33"/>
      <c r="L865" s="33"/>
      <c r="M865" s="5"/>
    </row>
    <row r="866" spans="6:13" x14ac:dyDescent="0.3">
      <c r="F866" s="33"/>
      <c r="L866" s="33"/>
      <c r="M866" s="5"/>
    </row>
    <row r="867" spans="6:13" x14ac:dyDescent="0.3">
      <c r="F867" s="33"/>
      <c r="L867" s="33"/>
      <c r="M867" s="5"/>
    </row>
    <row r="868" spans="6:13" x14ac:dyDescent="0.3">
      <c r="F868" s="33"/>
      <c r="L868" s="33"/>
      <c r="M868" s="5"/>
    </row>
    <row r="869" spans="6:13" x14ac:dyDescent="0.3">
      <c r="F869" s="33"/>
      <c r="L869" s="33"/>
      <c r="M869" s="5"/>
    </row>
    <row r="870" spans="6:13" x14ac:dyDescent="0.3">
      <c r="F870" s="33"/>
      <c r="L870" s="33"/>
      <c r="M870" s="5"/>
    </row>
    <row r="871" spans="6:13" x14ac:dyDescent="0.3">
      <c r="F871" s="33"/>
      <c r="L871" s="33"/>
      <c r="M871" s="5"/>
    </row>
    <row r="872" spans="6:13" x14ac:dyDescent="0.3">
      <c r="F872" s="33"/>
      <c r="L872" s="33"/>
      <c r="M872" s="5"/>
    </row>
    <row r="873" spans="6:13" x14ac:dyDescent="0.3">
      <c r="F873" s="33"/>
      <c r="L873" s="33"/>
      <c r="M873" s="5"/>
    </row>
    <row r="874" spans="6:13" x14ac:dyDescent="0.3">
      <c r="F874" s="33"/>
      <c r="L874" s="33"/>
      <c r="M874" s="5"/>
    </row>
    <row r="875" spans="6:13" x14ac:dyDescent="0.3">
      <c r="F875" s="33"/>
      <c r="L875" s="33"/>
      <c r="M875" s="5"/>
    </row>
    <row r="876" spans="6:13" x14ac:dyDescent="0.3">
      <c r="F876" s="33"/>
      <c r="L876" s="33"/>
      <c r="M876" s="5"/>
    </row>
    <row r="877" spans="6:13" x14ac:dyDescent="0.3">
      <c r="F877" s="33"/>
      <c r="L877" s="33"/>
      <c r="M877" s="5"/>
    </row>
    <row r="878" spans="6:13" x14ac:dyDescent="0.3">
      <c r="F878" s="33"/>
      <c r="L878" s="33"/>
      <c r="M878" s="5"/>
    </row>
    <row r="879" spans="6:13" x14ac:dyDescent="0.3">
      <c r="F879" s="33"/>
      <c r="L879" s="33"/>
      <c r="M879" s="5"/>
    </row>
    <row r="880" spans="6:13" x14ac:dyDescent="0.3">
      <c r="F880" s="33"/>
      <c r="L880" s="33"/>
      <c r="M880" s="5"/>
    </row>
    <row r="881" spans="6:13" x14ac:dyDescent="0.3">
      <c r="F881" s="33"/>
      <c r="L881" s="33"/>
      <c r="M881" s="5"/>
    </row>
    <row r="882" spans="6:13" x14ac:dyDescent="0.3">
      <c r="F882" s="33"/>
      <c r="L882" s="33"/>
      <c r="M882" s="5"/>
    </row>
    <row r="883" spans="6:13" x14ac:dyDescent="0.3">
      <c r="F883" s="33"/>
      <c r="L883" s="33"/>
      <c r="M883" s="5"/>
    </row>
    <row r="884" spans="6:13" x14ac:dyDescent="0.3">
      <c r="F884" s="33"/>
      <c r="L884" s="33"/>
      <c r="M884" s="5"/>
    </row>
    <row r="885" spans="6:13" x14ac:dyDescent="0.3">
      <c r="F885" s="33"/>
      <c r="L885" s="33"/>
      <c r="M885" s="5"/>
    </row>
    <row r="886" spans="6:13" x14ac:dyDescent="0.3">
      <c r="F886" s="33"/>
      <c r="L886" s="33"/>
      <c r="M886" s="5"/>
    </row>
    <row r="887" spans="6:13" x14ac:dyDescent="0.3">
      <c r="F887" s="33"/>
      <c r="L887" s="33"/>
      <c r="M887" s="5"/>
    </row>
    <row r="888" spans="6:13" x14ac:dyDescent="0.3">
      <c r="F888" s="33"/>
      <c r="L888" s="33"/>
      <c r="M888" s="5"/>
    </row>
    <row r="889" spans="6:13" x14ac:dyDescent="0.3">
      <c r="F889" s="33"/>
      <c r="L889" s="33"/>
      <c r="M889" s="5"/>
    </row>
    <row r="890" spans="6:13" x14ac:dyDescent="0.3">
      <c r="F890" s="33"/>
      <c r="L890" s="33"/>
      <c r="M890" s="5"/>
    </row>
    <row r="891" spans="6:13" x14ac:dyDescent="0.3">
      <c r="F891" s="33"/>
      <c r="L891" s="33"/>
      <c r="M891" s="5"/>
    </row>
    <row r="892" spans="6:13" x14ac:dyDescent="0.3">
      <c r="F892" s="33"/>
      <c r="L892" s="33"/>
      <c r="M892" s="5"/>
    </row>
    <row r="893" spans="6:13" x14ac:dyDescent="0.3">
      <c r="F893" s="33"/>
      <c r="L893" s="33"/>
      <c r="M893" s="5"/>
    </row>
  </sheetData>
  <mergeCells count="1670">
    <mergeCell ref="C162:C163"/>
    <mergeCell ref="D162:D163"/>
    <mergeCell ref="F162:F163"/>
    <mergeCell ref="G162:G163"/>
    <mergeCell ref="H162:H163"/>
    <mergeCell ref="K162:K163"/>
    <mergeCell ref="B40:B41"/>
    <mergeCell ref="B42:B43"/>
    <mergeCell ref="E40:E41"/>
    <mergeCell ref="L38:L39"/>
    <mergeCell ref="M38:M39"/>
    <mergeCell ref="C38:C39"/>
    <mergeCell ref="C40:C41"/>
    <mergeCell ref="D40:D41"/>
    <mergeCell ref="F40:F41"/>
    <mergeCell ref="G40:G41"/>
    <mergeCell ref="H40:H41"/>
    <mergeCell ref="K40:K41"/>
    <mergeCell ref="L40:L41"/>
    <mergeCell ref="M40:M41"/>
    <mergeCell ref="C42:C43"/>
    <mergeCell ref="D42:D43"/>
    <mergeCell ref="F42:F43"/>
    <mergeCell ref="G42:G43"/>
    <mergeCell ref="H42:H43"/>
    <mergeCell ref="K42:K43"/>
    <mergeCell ref="L42:L43"/>
    <mergeCell ref="M42:M43"/>
    <mergeCell ref="L162:L163"/>
    <mergeCell ref="L158:L159"/>
    <mergeCell ref="B160:B161"/>
    <mergeCell ref="C160:C161"/>
    <mergeCell ref="K376:K377"/>
    <mergeCell ref="L376:L377"/>
    <mergeCell ref="B376:B377"/>
    <mergeCell ref="C376:C377"/>
    <mergeCell ref="D376:D377"/>
    <mergeCell ref="F376:F377"/>
    <mergeCell ref="G376:G377"/>
    <mergeCell ref="H376:H377"/>
    <mergeCell ref="K372:K373"/>
    <mergeCell ref="L372:L373"/>
    <mergeCell ref="B374:B375"/>
    <mergeCell ref="C374:C375"/>
    <mergeCell ref="D374:D375"/>
    <mergeCell ref="F374:F375"/>
    <mergeCell ref="G374:G375"/>
    <mergeCell ref="H374:H375"/>
    <mergeCell ref="K374:K375"/>
    <mergeCell ref="L374:L375"/>
    <mergeCell ref="B372:B373"/>
    <mergeCell ref="C372:C373"/>
    <mergeCell ref="D372:D373"/>
    <mergeCell ref="F372:F373"/>
    <mergeCell ref="G372:G373"/>
    <mergeCell ref="H372:H373"/>
    <mergeCell ref="K368:K369"/>
    <mergeCell ref="L368:L369"/>
    <mergeCell ref="B370:B371"/>
    <mergeCell ref="C370:C371"/>
    <mergeCell ref="D370:D371"/>
    <mergeCell ref="F370:F371"/>
    <mergeCell ref="G370:G371"/>
    <mergeCell ref="H370:H371"/>
    <mergeCell ref="K370:K371"/>
    <mergeCell ref="L370:L371"/>
    <mergeCell ref="B368:B369"/>
    <mergeCell ref="C368:C369"/>
    <mergeCell ref="D368:D369"/>
    <mergeCell ref="F368:F369"/>
    <mergeCell ref="G368:G369"/>
    <mergeCell ref="H368:H369"/>
    <mergeCell ref="K364:K365"/>
    <mergeCell ref="L364:L365"/>
    <mergeCell ref="B366:B367"/>
    <mergeCell ref="C366:C367"/>
    <mergeCell ref="D366:D367"/>
    <mergeCell ref="F366:F367"/>
    <mergeCell ref="G366:G367"/>
    <mergeCell ref="H366:H367"/>
    <mergeCell ref="K366:K367"/>
    <mergeCell ref="L366:L367"/>
    <mergeCell ref="B364:B365"/>
    <mergeCell ref="C364:C365"/>
    <mergeCell ref="D364:D365"/>
    <mergeCell ref="F364:F365"/>
    <mergeCell ref="G364:G365"/>
    <mergeCell ref="H364:H365"/>
    <mergeCell ref="L360:L361"/>
    <mergeCell ref="B362:B363"/>
    <mergeCell ref="C362:C363"/>
    <mergeCell ref="D362:D363"/>
    <mergeCell ref="F362:F363"/>
    <mergeCell ref="G362:G363"/>
    <mergeCell ref="H362:H363"/>
    <mergeCell ref="K362:K363"/>
    <mergeCell ref="L362:L363"/>
    <mergeCell ref="K358:K359"/>
    <mergeCell ref="L358:L359"/>
    <mergeCell ref="M358:M359"/>
    <mergeCell ref="B360:B361"/>
    <mergeCell ref="C360:C361"/>
    <mergeCell ref="D360:D361"/>
    <mergeCell ref="F360:F361"/>
    <mergeCell ref="G360:G361"/>
    <mergeCell ref="H360:H361"/>
    <mergeCell ref="K360:K361"/>
    <mergeCell ref="B358:B359"/>
    <mergeCell ref="C358:C359"/>
    <mergeCell ref="D358:D359"/>
    <mergeCell ref="F358:F359"/>
    <mergeCell ref="G358:G359"/>
    <mergeCell ref="H358:H359"/>
    <mergeCell ref="L354:L355"/>
    <mergeCell ref="B356:B357"/>
    <mergeCell ref="C356:C357"/>
    <mergeCell ref="D356:D357"/>
    <mergeCell ref="F356:F357"/>
    <mergeCell ref="G356:G357"/>
    <mergeCell ref="H356:H357"/>
    <mergeCell ref="K356:K357"/>
    <mergeCell ref="L356:L357"/>
    <mergeCell ref="H352:H353"/>
    <mergeCell ref="K352:K353"/>
    <mergeCell ref="L352:L353"/>
    <mergeCell ref="B354:B355"/>
    <mergeCell ref="C354:C355"/>
    <mergeCell ref="D354:D355"/>
    <mergeCell ref="F354:F355"/>
    <mergeCell ref="G354:G355"/>
    <mergeCell ref="H354:H355"/>
    <mergeCell ref="K354:K355"/>
    <mergeCell ref="B352:B353"/>
    <mergeCell ref="C352:C353"/>
    <mergeCell ref="D352:D353"/>
    <mergeCell ref="F352:F353"/>
    <mergeCell ref="G352:G353"/>
    <mergeCell ref="L348:L349"/>
    <mergeCell ref="B350:B351"/>
    <mergeCell ref="C350:C351"/>
    <mergeCell ref="D350:D351"/>
    <mergeCell ref="F350:F351"/>
    <mergeCell ref="G350:G351"/>
    <mergeCell ref="H350:H351"/>
    <mergeCell ref="K350:K351"/>
    <mergeCell ref="L350:L351"/>
    <mergeCell ref="K346:K347"/>
    <mergeCell ref="L346:L347"/>
    <mergeCell ref="B348:B349"/>
    <mergeCell ref="C348:C349"/>
    <mergeCell ref="D348:D349"/>
    <mergeCell ref="F348:F349"/>
    <mergeCell ref="G348:G349"/>
    <mergeCell ref="H348:H349"/>
    <mergeCell ref="K348:K349"/>
    <mergeCell ref="B346:B347"/>
    <mergeCell ref="C346:C347"/>
    <mergeCell ref="D346:D347"/>
    <mergeCell ref="F346:F347"/>
    <mergeCell ref="G346:G347"/>
    <mergeCell ref="H346:H347"/>
    <mergeCell ref="L342:L343"/>
    <mergeCell ref="B344:B345"/>
    <mergeCell ref="C344:C345"/>
    <mergeCell ref="D344:D345"/>
    <mergeCell ref="F344:F345"/>
    <mergeCell ref="G344:G345"/>
    <mergeCell ref="H344:H345"/>
    <mergeCell ref="K344:K345"/>
    <mergeCell ref="L344:L345"/>
    <mergeCell ref="H340:H341"/>
    <mergeCell ref="K340:K341"/>
    <mergeCell ref="L340:L341"/>
    <mergeCell ref="B342:B343"/>
    <mergeCell ref="C342:C343"/>
    <mergeCell ref="D342:D343"/>
    <mergeCell ref="F342:F343"/>
    <mergeCell ref="G342:G343"/>
    <mergeCell ref="H342:H343"/>
    <mergeCell ref="K342:K343"/>
    <mergeCell ref="B340:B341"/>
    <mergeCell ref="C340:C341"/>
    <mergeCell ref="D340:D341"/>
    <mergeCell ref="F340:F341"/>
    <mergeCell ref="G340:G341"/>
    <mergeCell ref="K336:K337"/>
    <mergeCell ref="L336:L337"/>
    <mergeCell ref="B338:B339"/>
    <mergeCell ref="C338:C339"/>
    <mergeCell ref="D338:D339"/>
    <mergeCell ref="F338:F339"/>
    <mergeCell ref="G338:G339"/>
    <mergeCell ref="H338:H339"/>
    <mergeCell ref="K338:K339"/>
    <mergeCell ref="L338:L339"/>
    <mergeCell ref="B336:B337"/>
    <mergeCell ref="C336:C337"/>
    <mergeCell ref="D336:D337"/>
    <mergeCell ref="F336:F337"/>
    <mergeCell ref="G336:G337"/>
    <mergeCell ref="H336:H337"/>
    <mergeCell ref="L332:L333"/>
    <mergeCell ref="B334:B335"/>
    <mergeCell ref="C334:C335"/>
    <mergeCell ref="D334:D335"/>
    <mergeCell ref="F334:F335"/>
    <mergeCell ref="G334:G335"/>
    <mergeCell ref="H334:H335"/>
    <mergeCell ref="K334:K335"/>
    <mergeCell ref="L334:L335"/>
    <mergeCell ref="H330:H331"/>
    <mergeCell ref="K330:K331"/>
    <mergeCell ref="L330:L331"/>
    <mergeCell ref="B332:B333"/>
    <mergeCell ref="C332:C333"/>
    <mergeCell ref="D332:D333"/>
    <mergeCell ref="F332:F333"/>
    <mergeCell ref="G332:G333"/>
    <mergeCell ref="H332:H333"/>
    <mergeCell ref="K332:K333"/>
    <mergeCell ref="B330:B331"/>
    <mergeCell ref="C330:C331"/>
    <mergeCell ref="D330:D331"/>
    <mergeCell ref="F330:F331"/>
    <mergeCell ref="G330:G331"/>
    <mergeCell ref="K326:K327"/>
    <mergeCell ref="L326:L327"/>
    <mergeCell ref="B328:B329"/>
    <mergeCell ref="C328:C329"/>
    <mergeCell ref="D328:D329"/>
    <mergeCell ref="F328:F329"/>
    <mergeCell ref="G328:G329"/>
    <mergeCell ref="H328:H329"/>
    <mergeCell ref="K328:K329"/>
    <mergeCell ref="L328:L329"/>
    <mergeCell ref="B326:B327"/>
    <mergeCell ref="C326:C327"/>
    <mergeCell ref="D326:D327"/>
    <mergeCell ref="F326:F327"/>
    <mergeCell ref="G326:G327"/>
    <mergeCell ref="H326:H327"/>
    <mergeCell ref="K322:K323"/>
    <mergeCell ref="L322:L323"/>
    <mergeCell ref="B324:B325"/>
    <mergeCell ref="C324:C325"/>
    <mergeCell ref="D324:D325"/>
    <mergeCell ref="F324:F325"/>
    <mergeCell ref="G324:G325"/>
    <mergeCell ref="H324:H325"/>
    <mergeCell ref="K324:K325"/>
    <mergeCell ref="L324:L325"/>
    <mergeCell ref="B322:B323"/>
    <mergeCell ref="C322:C323"/>
    <mergeCell ref="D322:D323"/>
    <mergeCell ref="F322:F323"/>
    <mergeCell ref="G322:G323"/>
    <mergeCell ref="H322:H323"/>
    <mergeCell ref="L318:L319"/>
    <mergeCell ref="B320:B321"/>
    <mergeCell ref="C320:C321"/>
    <mergeCell ref="D320:D321"/>
    <mergeCell ref="F320:F321"/>
    <mergeCell ref="G320:G321"/>
    <mergeCell ref="H320:H321"/>
    <mergeCell ref="K320:K321"/>
    <mergeCell ref="L320:L321"/>
    <mergeCell ref="H316:H317"/>
    <mergeCell ref="K316:K317"/>
    <mergeCell ref="L316:L317"/>
    <mergeCell ref="B318:B319"/>
    <mergeCell ref="C318:C319"/>
    <mergeCell ref="D318:D319"/>
    <mergeCell ref="F318:F319"/>
    <mergeCell ref="G318:G319"/>
    <mergeCell ref="H318:H319"/>
    <mergeCell ref="K318:K319"/>
    <mergeCell ref="B316:B317"/>
    <mergeCell ref="C316:C317"/>
    <mergeCell ref="D316:D317"/>
    <mergeCell ref="F316:F317"/>
    <mergeCell ref="G316:G317"/>
    <mergeCell ref="K312:K313"/>
    <mergeCell ref="L312:L313"/>
    <mergeCell ref="B314:B315"/>
    <mergeCell ref="C314:C315"/>
    <mergeCell ref="D314:D315"/>
    <mergeCell ref="F314:F315"/>
    <mergeCell ref="G314:G315"/>
    <mergeCell ref="H314:H315"/>
    <mergeCell ref="K314:K315"/>
    <mergeCell ref="L314:L315"/>
    <mergeCell ref="B312:B313"/>
    <mergeCell ref="C312:C313"/>
    <mergeCell ref="D312:D313"/>
    <mergeCell ref="F312:F313"/>
    <mergeCell ref="G312:G313"/>
    <mergeCell ref="H312:H313"/>
    <mergeCell ref="L308:L309"/>
    <mergeCell ref="B310:B311"/>
    <mergeCell ref="C310:C311"/>
    <mergeCell ref="D310:D311"/>
    <mergeCell ref="F310:F311"/>
    <mergeCell ref="G310:G311"/>
    <mergeCell ref="H310:H311"/>
    <mergeCell ref="K310:K311"/>
    <mergeCell ref="L310:L311"/>
    <mergeCell ref="H306:H307"/>
    <mergeCell ref="K306:K307"/>
    <mergeCell ref="L306:L307"/>
    <mergeCell ref="B308:B309"/>
    <mergeCell ref="C308:C309"/>
    <mergeCell ref="D308:D309"/>
    <mergeCell ref="F308:F309"/>
    <mergeCell ref="G308:G309"/>
    <mergeCell ref="H308:H309"/>
    <mergeCell ref="K308:K309"/>
    <mergeCell ref="B306:B307"/>
    <mergeCell ref="C306:C307"/>
    <mergeCell ref="D306:D307"/>
    <mergeCell ref="F306:F307"/>
    <mergeCell ref="G306:G307"/>
    <mergeCell ref="L302:L303"/>
    <mergeCell ref="M302:M303"/>
    <mergeCell ref="B304:B305"/>
    <mergeCell ref="C304:C305"/>
    <mergeCell ref="D304:D305"/>
    <mergeCell ref="F304:F305"/>
    <mergeCell ref="G304:G305"/>
    <mergeCell ref="H304:H305"/>
    <mergeCell ref="K304:K305"/>
    <mergeCell ref="L304:L305"/>
    <mergeCell ref="K300:K301"/>
    <mergeCell ref="L300:L301"/>
    <mergeCell ref="M300:M301"/>
    <mergeCell ref="B302:B303"/>
    <mergeCell ref="C302:C303"/>
    <mergeCell ref="D302:D303"/>
    <mergeCell ref="F302:F303"/>
    <mergeCell ref="G302:G303"/>
    <mergeCell ref="H302:H303"/>
    <mergeCell ref="K302:K303"/>
    <mergeCell ref="B300:B301"/>
    <mergeCell ref="C300:C301"/>
    <mergeCell ref="D300:D301"/>
    <mergeCell ref="F300:F301"/>
    <mergeCell ref="G300:G301"/>
    <mergeCell ref="H300:H301"/>
    <mergeCell ref="K296:K297"/>
    <mergeCell ref="L296:L297"/>
    <mergeCell ref="B298:B299"/>
    <mergeCell ref="C298:C299"/>
    <mergeCell ref="D298:D299"/>
    <mergeCell ref="F298:F299"/>
    <mergeCell ref="G298:G299"/>
    <mergeCell ref="H298:H299"/>
    <mergeCell ref="K298:K299"/>
    <mergeCell ref="L298:L299"/>
    <mergeCell ref="B296:B297"/>
    <mergeCell ref="C296:C297"/>
    <mergeCell ref="D296:D297"/>
    <mergeCell ref="F296:F297"/>
    <mergeCell ref="G296:G297"/>
    <mergeCell ref="H296:H297"/>
    <mergeCell ref="K292:K293"/>
    <mergeCell ref="L292:L293"/>
    <mergeCell ref="B294:B295"/>
    <mergeCell ref="C294:C295"/>
    <mergeCell ref="D294:D295"/>
    <mergeCell ref="F294:F295"/>
    <mergeCell ref="G294:G295"/>
    <mergeCell ref="H294:H295"/>
    <mergeCell ref="K294:K295"/>
    <mergeCell ref="L294:L295"/>
    <mergeCell ref="H290:H291"/>
    <mergeCell ref="K290:K291"/>
    <mergeCell ref="L290:L291"/>
    <mergeCell ref="B292:B293"/>
    <mergeCell ref="C292:C293"/>
    <mergeCell ref="D292:D293"/>
    <mergeCell ref="F292:F293"/>
    <mergeCell ref="G292:G293"/>
    <mergeCell ref="H292:H293"/>
    <mergeCell ref="B290:B291"/>
    <mergeCell ref="C290:C291"/>
    <mergeCell ref="D290:D291"/>
    <mergeCell ref="F290:F291"/>
    <mergeCell ref="G290:G291"/>
    <mergeCell ref="L286:L287"/>
    <mergeCell ref="B288:B289"/>
    <mergeCell ref="C288:C289"/>
    <mergeCell ref="D288:D289"/>
    <mergeCell ref="F288:F289"/>
    <mergeCell ref="G288:G289"/>
    <mergeCell ref="H288:H289"/>
    <mergeCell ref="K288:K289"/>
    <mergeCell ref="L288:L289"/>
    <mergeCell ref="K284:K285"/>
    <mergeCell ref="L284:L285"/>
    <mergeCell ref="B286:B287"/>
    <mergeCell ref="C286:C287"/>
    <mergeCell ref="D286:D287"/>
    <mergeCell ref="F286:F287"/>
    <mergeCell ref="G286:G287"/>
    <mergeCell ref="H286:H287"/>
    <mergeCell ref="K286:K287"/>
    <mergeCell ref="B284:B285"/>
    <mergeCell ref="C284:C285"/>
    <mergeCell ref="D284:D285"/>
    <mergeCell ref="F284:F285"/>
    <mergeCell ref="G284:G285"/>
    <mergeCell ref="H284:H285"/>
    <mergeCell ref="L280:L281"/>
    <mergeCell ref="B282:B283"/>
    <mergeCell ref="C282:C283"/>
    <mergeCell ref="D282:D283"/>
    <mergeCell ref="F282:F283"/>
    <mergeCell ref="G282:G283"/>
    <mergeCell ref="H282:H283"/>
    <mergeCell ref="K282:K283"/>
    <mergeCell ref="L282:L283"/>
    <mergeCell ref="K278:K279"/>
    <mergeCell ref="L278:L279"/>
    <mergeCell ref="B280:B281"/>
    <mergeCell ref="C280:C281"/>
    <mergeCell ref="D280:D281"/>
    <mergeCell ref="F280:F281"/>
    <mergeCell ref="G280:G281"/>
    <mergeCell ref="H280:H281"/>
    <mergeCell ref="K280:K281"/>
    <mergeCell ref="B278:B279"/>
    <mergeCell ref="C278:C279"/>
    <mergeCell ref="D278:D279"/>
    <mergeCell ref="F278:F279"/>
    <mergeCell ref="G278:G279"/>
    <mergeCell ref="H278:H279"/>
    <mergeCell ref="K274:K275"/>
    <mergeCell ref="L274:L275"/>
    <mergeCell ref="B276:B277"/>
    <mergeCell ref="C276:C277"/>
    <mergeCell ref="D276:D277"/>
    <mergeCell ref="F276:F277"/>
    <mergeCell ref="G276:G277"/>
    <mergeCell ref="H276:H277"/>
    <mergeCell ref="K276:K277"/>
    <mergeCell ref="L276:L277"/>
    <mergeCell ref="H272:H273"/>
    <mergeCell ref="K272:K273"/>
    <mergeCell ref="L272:L273"/>
    <mergeCell ref="B274:B275"/>
    <mergeCell ref="C274:C275"/>
    <mergeCell ref="D274:D275"/>
    <mergeCell ref="F274:F275"/>
    <mergeCell ref="G274:G275"/>
    <mergeCell ref="H274:H275"/>
    <mergeCell ref="B272:B273"/>
    <mergeCell ref="C272:C273"/>
    <mergeCell ref="D272:D273"/>
    <mergeCell ref="F272:F273"/>
    <mergeCell ref="G272:G273"/>
    <mergeCell ref="K268:K269"/>
    <mergeCell ref="L268:L269"/>
    <mergeCell ref="B270:B271"/>
    <mergeCell ref="C270:C271"/>
    <mergeCell ref="D270:D271"/>
    <mergeCell ref="F270:F271"/>
    <mergeCell ref="G270:G271"/>
    <mergeCell ref="H270:H271"/>
    <mergeCell ref="K270:K271"/>
    <mergeCell ref="L270:L271"/>
    <mergeCell ref="B268:B269"/>
    <mergeCell ref="C268:C269"/>
    <mergeCell ref="D268:D269"/>
    <mergeCell ref="F268:F269"/>
    <mergeCell ref="G268:G269"/>
    <mergeCell ref="H268:H269"/>
    <mergeCell ref="K264:K265"/>
    <mergeCell ref="L264:L265"/>
    <mergeCell ref="B266:B267"/>
    <mergeCell ref="C266:C267"/>
    <mergeCell ref="D266:D267"/>
    <mergeCell ref="F266:F267"/>
    <mergeCell ref="G266:G267"/>
    <mergeCell ref="H266:H267"/>
    <mergeCell ref="K266:K267"/>
    <mergeCell ref="L266:L267"/>
    <mergeCell ref="B264:B265"/>
    <mergeCell ref="C264:C265"/>
    <mergeCell ref="D264:D265"/>
    <mergeCell ref="F264:F265"/>
    <mergeCell ref="G264:G265"/>
    <mergeCell ref="H264:H265"/>
    <mergeCell ref="M260:M261"/>
    <mergeCell ref="B262:B263"/>
    <mergeCell ref="C262:C263"/>
    <mergeCell ref="D262:D263"/>
    <mergeCell ref="F262:F263"/>
    <mergeCell ref="G262:G263"/>
    <mergeCell ref="H262:H263"/>
    <mergeCell ref="K262:K263"/>
    <mergeCell ref="L262:L263"/>
    <mergeCell ref="E260:E261"/>
    <mergeCell ref="K258:K259"/>
    <mergeCell ref="L258:L259"/>
    <mergeCell ref="B260:B261"/>
    <mergeCell ref="C260:C261"/>
    <mergeCell ref="D260:D261"/>
    <mergeCell ref="F260:F261"/>
    <mergeCell ref="G260:G261"/>
    <mergeCell ref="H260:H261"/>
    <mergeCell ref="K260:K261"/>
    <mergeCell ref="L260:L261"/>
    <mergeCell ref="B258:B259"/>
    <mergeCell ref="C258:C259"/>
    <mergeCell ref="D258:D259"/>
    <mergeCell ref="F258:F259"/>
    <mergeCell ref="G258:G259"/>
    <mergeCell ref="H258:H259"/>
    <mergeCell ref="L254:L255"/>
    <mergeCell ref="B256:B257"/>
    <mergeCell ref="C256:C257"/>
    <mergeCell ref="D256:D257"/>
    <mergeCell ref="F256:F257"/>
    <mergeCell ref="G256:G257"/>
    <mergeCell ref="H256:H257"/>
    <mergeCell ref="K256:K257"/>
    <mergeCell ref="L256:L257"/>
    <mergeCell ref="K252:K253"/>
    <mergeCell ref="L252:L253"/>
    <mergeCell ref="B254:B255"/>
    <mergeCell ref="C254:C255"/>
    <mergeCell ref="D254:D255"/>
    <mergeCell ref="F254:F255"/>
    <mergeCell ref="G254:G255"/>
    <mergeCell ref="H254:H255"/>
    <mergeCell ref="K254:K255"/>
    <mergeCell ref="B252:B253"/>
    <mergeCell ref="C252:C253"/>
    <mergeCell ref="D252:D253"/>
    <mergeCell ref="F252:F253"/>
    <mergeCell ref="G252:G253"/>
    <mergeCell ref="H252:H253"/>
    <mergeCell ref="K248:K249"/>
    <mergeCell ref="L248:L249"/>
    <mergeCell ref="B250:B251"/>
    <mergeCell ref="C250:C251"/>
    <mergeCell ref="D250:D251"/>
    <mergeCell ref="F250:F251"/>
    <mergeCell ref="G250:G251"/>
    <mergeCell ref="H250:H251"/>
    <mergeCell ref="K250:K251"/>
    <mergeCell ref="L250:L251"/>
    <mergeCell ref="B248:B249"/>
    <mergeCell ref="C248:C249"/>
    <mergeCell ref="D248:D249"/>
    <mergeCell ref="F248:F249"/>
    <mergeCell ref="G248:G249"/>
    <mergeCell ref="H248:H249"/>
    <mergeCell ref="K244:K245"/>
    <mergeCell ref="L244:L245"/>
    <mergeCell ref="B246:B247"/>
    <mergeCell ref="C246:C247"/>
    <mergeCell ref="D246:D247"/>
    <mergeCell ref="F246:F247"/>
    <mergeCell ref="G246:G247"/>
    <mergeCell ref="H246:H247"/>
    <mergeCell ref="K246:K247"/>
    <mergeCell ref="L246:L247"/>
    <mergeCell ref="B244:B245"/>
    <mergeCell ref="C244:C245"/>
    <mergeCell ref="D244:D245"/>
    <mergeCell ref="F244:F245"/>
    <mergeCell ref="G244:G245"/>
    <mergeCell ref="H244:H245"/>
    <mergeCell ref="K240:K241"/>
    <mergeCell ref="L240:L241"/>
    <mergeCell ref="B242:B243"/>
    <mergeCell ref="C242:C243"/>
    <mergeCell ref="D242:D243"/>
    <mergeCell ref="F242:F243"/>
    <mergeCell ref="G242:G243"/>
    <mergeCell ref="H242:H243"/>
    <mergeCell ref="K242:K243"/>
    <mergeCell ref="L242:L243"/>
    <mergeCell ref="H238:H239"/>
    <mergeCell ref="K238:K239"/>
    <mergeCell ref="L238:L239"/>
    <mergeCell ref="B240:B241"/>
    <mergeCell ref="C240:C241"/>
    <mergeCell ref="D240:D241"/>
    <mergeCell ref="F240:F241"/>
    <mergeCell ref="G240:G241"/>
    <mergeCell ref="H240:H241"/>
    <mergeCell ref="B238:B239"/>
    <mergeCell ref="C238:C239"/>
    <mergeCell ref="D238:D239"/>
    <mergeCell ref="F238:F239"/>
    <mergeCell ref="G238:G239"/>
    <mergeCell ref="M234:M235"/>
    <mergeCell ref="B236:B237"/>
    <mergeCell ref="C236:C237"/>
    <mergeCell ref="D236:D237"/>
    <mergeCell ref="F236:F237"/>
    <mergeCell ref="G236:G237"/>
    <mergeCell ref="H236:H237"/>
    <mergeCell ref="K236:K237"/>
    <mergeCell ref="L236:L237"/>
    <mergeCell ref="M236:M237"/>
    <mergeCell ref="K232:K233"/>
    <mergeCell ref="L232:L233"/>
    <mergeCell ref="B234:B235"/>
    <mergeCell ref="C234:C235"/>
    <mergeCell ref="D234:D235"/>
    <mergeCell ref="F234:F235"/>
    <mergeCell ref="G234:G235"/>
    <mergeCell ref="H234:H235"/>
    <mergeCell ref="K234:K235"/>
    <mergeCell ref="L234:L235"/>
    <mergeCell ref="B232:B233"/>
    <mergeCell ref="C232:C233"/>
    <mergeCell ref="D232:D233"/>
    <mergeCell ref="F232:F233"/>
    <mergeCell ref="G232:G233"/>
    <mergeCell ref="H232:H233"/>
    <mergeCell ref="L228:L229"/>
    <mergeCell ref="B230:B231"/>
    <mergeCell ref="C230:C231"/>
    <mergeCell ref="D230:D231"/>
    <mergeCell ref="F230:F231"/>
    <mergeCell ref="G230:G231"/>
    <mergeCell ref="H230:H231"/>
    <mergeCell ref="K230:K231"/>
    <mergeCell ref="L230:L231"/>
    <mergeCell ref="K226:K227"/>
    <mergeCell ref="L226:L227"/>
    <mergeCell ref="B228:B229"/>
    <mergeCell ref="C228:C229"/>
    <mergeCell ref="D228:D229"/>
    <mergeCell ref="F228:F229"/>
    <mergeCell ref="G228:G229"/>
    <mergeCell ref="H228:H229"/>
    <mergeCell ref="K228:K229"/>
    <mergeCell ref="B226:B227"/>
    <mergeCell ref="C226:C227"/>
    <mergeCell ref="D226:D227"/>
    <mergeCell ref="F226:F227"/>
    <mergeCell ref="G226:G227"/>
    <mergeCell ref="H226:H227"/>
    <mergeCell ref="K222:K223"/>
    <mergeCell ref="L222:L223"/>
    <mergeCell ref="B224:B225"/>
    <mergeCell ref="C224:C225"/>
    <mergeCell ref="D224:D225"/>
    <mergeCell ref="F224:F225"/>
    <mergeCell ref="G224:G225"/>
    <mergeCell ref="H224:H225"/>
    <mergeCell ref="K224:K225"/>
    <mergeCell ref="L224:L225"/>
    <mergeCell ref="B222:B223"/>
    <mergeCell ref="C222:C223"/>
    <mergeCell ref="D222:D223"/>
    <mergeCell ref="F222:F223"/>
    <mergeCell ref="G222:G223"/>
    <mergeCell ref="H222:H223"/>
    <mergeCell ref="K218:K219"/>
    <mergeCell ref="L218:L219"/>
    <mergeCell ref="B220:B221"/>
    <mergeCell ref="C220:C221"/>
    <mergeCell ref="D220:D221"/>
    <mergeCell ref="F220:F221"/>
    <mergeCell ref="G220:G221"/>
    <mergeCell ref="H220:H221"/>
    <mergeCell ref="K220:K221"/>
    <mergeCell ref="L220:L221"/>
    <mergeCell ref="H216:H217"/>
    <mergeCell ref="K216:K217"/>
    <mergeCell ref="L216:L217"/>
    <mergeCell ref="B218:B219"/>
    <mergeCell ref="C218:C219"/>
    <mergeCell ref="D218:D219"/>
    <mergeCell ref="F218:F219"/>
    <mergeCell ref="G218:G219"/>
    <mergeCell ref="H218:H219"/>
    <mergeCell ref="B216:B217"/>
    <mergeCell ref="C216:C217"/>
    <mergeCell ref="D216:D217"/>
    <mergeCell ref="F216:F217"/>
    <mergeCell ref="G216:G217"/>
    <mergeCell ref="L212:L213"/>
    <mergeCell ref="B214:B215"/>
    <mergeCell ref="C214:C215"/>
    <mergeCell ref="D214:D215"/>
    <mergeCell ref="F214:F215"/>
    <mergeCell ref="G214:G215"/>
    <mergeCell ref="H214:H215"/>
    <mergeCell ref="K214:K215"/>
    <mergeCell ref="L214:L215"/>
    <mergeCell ref="K210:K211"/>
    <mergeCell ref="L210:L211"/>
    <mergeCell ref="B212:B213"/>
    <mergeCell ref="C212:C213"/>
    <mergeCell ref="D212:D213"/>
    <mergeCell ref="F212:F213"/>
    <mergeCell ref="G212:G213"/>
    <mergeCell ref="H212:H213"/>
    <mergeCell ref="K212:K213"/>
    <mergeCell ref="B210:B211"/>
    <mergeCell ref="C210:C211"/>
    <mergeCell ref="D210:D211"/>
    <mergeCell ref="F210:F211"/>
    <mergeCell ref="G210:G211"/>
    <mergeCell ref="H210:H211"/>
    <mergeCell ref="K206:K207"/>
    <mergeCell ref="L206:L207"/>
    <mergeCell ref="B208:B209"/>
    <mergeCell ref="C208:C209"/>
    <mergeCell ref="D208:D209"/>
    <mergeCell ref="F208:F209"/>
    <mergeCell ref="G208:G209"/>
    <mergeCell ref="H208:H209"/>
    <mergeCell ref="K208:K209"/>
    <mergeCell ref="L208:L209"/>
    <mergeCell ref="B206:B207"/>
    <mergeCell ref="C206:C207"/>
    <mergeCell ref="D206:D207"/>
    <mergeCell ref="F206:F207"/>
    <mergeCell ref="G206:G207"/>
    <mergeCell ref="H206:H207"/>
    <mergeCell ref="K202:K203"/>
    <mergeCell ref="L202:L203"/>
    <mergeCell ref="B204:B205"/>
    <mergeCell ref="C204:C205"/>
    <mergeCell ref="D204:D205"/>
    <mergeCell ref="F204:F205"/>
    <mergeCell ref="G204:G205"/>
    <mergeCell ref="H204:H205"/>
    <mergeCell ref="K204:K205"/>
    <mergeCell ref="L204:L205"/>
    <mergeCell ref="H200:H201"/>
    <mergeCell ref="K200:K201"/>
    <mergeCell ref="L200:L201"/>
    <mergeCell ref="B202:B203"/>
    <mergeCell ref="C202:C203"/>
    <mergeCell ref="D202:D203"/>
    <mergeCell ref="F202:F203"/>
    <mergeCell ref="G202:G203"/>
    <mergeCell ref="H202:H203"/>
    <mergeCell ref="B200:B201"/>
    <mergeCell ref="C200:C201"/>
    <mergeCell ref="D200:D201"/>
    <mergeCell ref="F200:F201"/>
    <mergeCell ref="G200:G201"/>
    <mergeCell ref="L196:L197"/>
    <mergeCell ref="B198:B199"/>
    <mergeCell ref="C198:C199"/>
    <mergeCell ref="D198:D199"/>
    <mergeCell ref="F198:F199"/>
    <mergeCell ref="G198:G199"/>
    <mergeCell ref="H198:H199"/>
    <mergeCell ref="K198:K199"/>
    <mergeCell ref="L198:L199"/>
    <mergeCell ref="B186:B187"/>
    <mergeCell ref="C186:C187"/>
    <mergeCell ref="D186:D187"/>
    <mergeCell ref="F186:F187"/>
    <mergeCell ref="G186:G187"/>
    <mergeCell ref="H186:H187"/>
    <mergeCell ref="I186:I187"/>
    <mergeCell ref="J186:J187"/>
    <mergeCell ref="K194:K195"/>
    <mergeCell ref="L194:L195"/>
    <mergeCell ref="B196:B197"/>
    <mergeCell ref="C196:C197"/>
    <mergeCell ref="D196:D197"/>
    <mergeCell ref="F196:F197"/>
    <mergeCell ref="G196:G197"/>
    <mergeCell ref="H196:H197"/>
    <mergeCell ref="K196:K197"/>
    <mergeCell ref="B194:B195"/>
    <mergeCell ref="C194:C195"/>
    <mergeCell ref="D194:D195"/>
    <mergeCell ref="F194:F195"/>
    <mergeCell ref="G194:G195"/>
    <mergeCell ref="H194:H195"/>
    <mergeCell ref="L190:L191"/>
    <mergeCell ref="B192:B193"/>
    <mergeCell ref="C192:C193"/>
    <mergeCell ref="D192:D193"/>
    <mergeCell ref="F192:F193"/>
    <mergeCell ref="G192:G193"/>
    <mergeCell ref="H192:H193"/>
    <mergeCell ref="K192:K193"/>
    <mergeCell ref="L192:L193"/>
    <mergeCell ref="B184:B185"/>
    <mergeCell ref="C184:C185"/>
    <mergeCell ref="D184:D185"/>
    <mergeCell ref="F184:F185"/>
    <mergeCell ref="G184:G185"/>
    <mergeCell ref="H184:H185"/>
    <mergeCell ref="K184:K185"/>
    <mergeCell ref="L184:L185"/>
    <mergeCell ref="B182:B183"/>
    <mergeCell ref="C182:C183"/>
    <mergeCell ref="D182:D183"/>
    <mergeCell ref="F182:F183"/>
    <mergeCell ref="G182:G183"/>
    <mergeCell ref="H182:H183"/>
    <mergeCell ref="K182:K183"/>
    <mergeCell ref="L188:L189"/>
    <mergeCell ref="B190:B191"/>
    <mergeCell ref="C190:C191"/>
    <mergeCell ref="D190:D191"/>
    <mergeCell ref="F190:F191"/>
    <mergeCell ref="G190:G191"/>
    <mergeCell ref="H190:H191"/>
    <mergeCell ref="K190:K191"/>
    <mergeCell ref="K186:K187"/>
    <mergeCell ref="L186:L187"/>
    <mergeCell ref="B188:B189"/>
    <mergeCell ref="C188:C189"/>
    <mergeCell ref="D188:D189"/>
    <mergeCell ref="F188:F189"/>
    <mergeCell ref="G188:G189"/>
    <mergeCell ref="H188:H189"/>
    <mergeCell ref="I188:I189"/>
    <mergeCell ref="B180:B181"/>
    <mergeCell ref="C180:C181"/>
    <mergeCell ref="D180:D181"/>
    <mergeCell ref="H180:H181"/>
    <mergeCell ref="M176:M177"/>
    <mergeCell ref="B178:B179"/>
    <mergeCell ref="C178:C179"/>
    <mergeCell ref="D178:D179"/>
    <mergeCell ref="F178:F179"/>
    <mergeCell ref="G178:G179"/>
    <mergeCell ref="H178:H179"/>
    <mergeCell ref="K178:K179"/>
    <mergeCell ref="L178:L179"/>
    <mergeCell ref="M178:M179"/>
    <mergeCell ref="B176:B177"/>
    <mergeCell ref="C176:C177"/>
    <mergeCell ref="D176:D177"/>
    <mergeCell ref="F180:F181"/>
    <mergeCell ref="G180:G181"/>
    <mergeCell ref="K180:K181"/>
    <mergeCell ref="L180:L181"/>
    <mergeCell ref="F176:F177"/>
    <mergeCell ref="G176:G177"/>
    <mergeCell ref="H176:H177"/>
    <mergeCell ref="K176:K177"/>
    <mergeCell ref="L176:L177"/>
    <mergeCell ref="E176:E177"/>
    <mergeCell ref="B174:B175"/>
    <mergeCell ref="C174:C175"/>
    <mergeCell ref="D174:D175"/>
    <mergeCell ref="F174:F175"/>
    <mergeCell ref="G174:G175"/>
    <mergeCell ref="H174:H175"/>
    <mergeCell ref="K170:K171"/>
    <mergeCell ref="L170:L171"/>
    <mergeCell ref="B172:B173"/>
    <mergeCell ref="C172:C173"/>
    <mergeCell ref="D172:D173"/>
    <mergeCell ref="F172:F173"/>
    <mergeCell ref="G172:G173"/>
    <mergeCell ref="H172:H173"/>
    <mergeCell ref="K172:K173"/>
    <mergeCell ref="L172:L173"/>
    <mergeCell ref="B170:B171"/>
    <mergeCell ref="C170:C171"/>
    <mergeCell ref="D170:D171"/>
    <mergeCell ref="F170:F171"/>
    <mergeCell ref="G170:G171"/>
    <mergeCell ref="H170:H171"/>
    <mergeCell ref="B168:B169"/>
    <mergeCell ref="C168:C169"/>
    <mergeCell ref="D168:D169"/>
    <mergeCell ref="F168:F169"/>
    <mergeCell ref="G168:G169"/>
    <mergeCell ref="H168:H169"/>
    <mergeCell ref="K168:K169"/>
    <mergeCell ref="L168:L169"/>
    <mergeCell ref="K164:K165"/>
    <mergeCell ref="L164:L165"/>
    <mergeCell ref="M164:M165"/>
    <mergeCell ref="B166:B167"/>
    <mergeCell ref="C166:C167"/>
    <mergeCell ref="D166:D167"/>
    <mergeCell ref="F166:F167"/>
    <mergeCell ref="G166:G167"/>
    <mergeCell ref="H166:H167"/>
    <mergeCell ref="K166:K167"/>
    <mergeCell ref="B164:B165"/>
    <mergeCell ref="C164:C165"/>
    <mergeCell ref="D164:D165"/>
    <mergeCell ref="F164:F165"/>
    <mergeCell ref="G164:G165"/>
    <mergeCell ref="H164:H165"/>
    <mergeCell ref="M166:M167"/>
    <mergeCell ref="M168:M169"/>
    <mergeCell ref="D160:D161"/>
    <mergeCell ref="F160:F161"/>
    <mergeCell ref="G160:G161"/>
    <mergeCell ref="H160:H161"/>
    <mergeCell ref="I160:I161"/>
    <mergeCell ref="J160:J161"/>
    <mergeCell ref="K156:K157"/>
    <mergeCell ref="L156:L157"/>
    <mergeCell ref="M156:M157"/>
    <mergeCell ref="B158:B159"/>
    <mergeCell ref="C158:C159"/>
    <mergeCell ref="D158:D159"/>
    <mergeCell ref="F158:F159"/>
    <mergeCell ref="G158:G159"/>
    <mergeCell ref="H158:H159"/>
    <mergeCell ref="K158:K159"/>
    <mergeCell ref="B156:B157"/>
    <mergeCell ref="C156:C157"/>
    <mergeCell ref="D156:D157"/>
    <mergeCell ref="F156:F157"/>
    <mergeCell ref="G156:G157"/>
    <mergeCell ref="H156:H157"/>
    <mergeCell ref="M158:M159"/>
    <mergeCell ref="M160:M161"/>
    <mergeCell ref="M162:M163"/>
    <mergeCell ref="K160:K161"/>
    <mergeCell ref="L160:L161"/>
    <mergeCell ref="B162:B163"/>
    <mergeCell ref="M152:M153"/>
    <mergeCell ref="B154:B155"/>
    <mergeCell ref="C154:C155"/>
    <mergeCell ref="D154:D155"/>
    <mergeCell ref="F154:F155"/>
    <mergeCell ref="G154:G155"/>
    <mergeCell ref="H154:H155"/>
    <mergeCell ref="K154:K155"/>
    <mergeCell ref="L154:L155"/>
    <mergeCell ref="M154:M155"/>
    <mergeCell ref="K150:K151"/>
    <mergeCell ref="L150:L151"/>
    <mergeCell ref="B152:B153"/>
    <mergeCell ref="C152:C153"/>
    <mergeCell ref="D152:D153"/>
    <mergeCell ref="F152:F153"/>
    <mergeCell ref="G152:G153"/>
    <mergeCell ref="H152:H153"/>
    <mergeCell ref="K152:K153"/>
    <mergeCell ref="L152:L153"/>
    <mergeCell ref="B150:B151"/>
    <mergeCell ref="C150:C151"/>
    <mergeCell ref="D150:D151"/>
    <mergeCell ref="F150:F151"/>
    <mergeCell ref="G150:G151"/>
    <mergeCell ref="H150:H151"/>
    <mergeCell ref="M150:M151"/>
    <mergeCell ref="E154:E155"/>
    <mergeCell ref="K146:K147"/>
    <mergeCell ref="L146:L147"/>
    <mergeCell ref="B148:B149"/>
    <mergeCell ref="C148:C149"/>
    <mergeCell ref="D148:D149"/>
    <mergeCell ref="F148:F149"/>
    <mergeCell ref="G148:G149"/>
    <mergeCell ref="H148:H149"/>
    <mergeCell ref="K148:K149"/>
    <mergeCell ref="L148:L149"/>
    <mergeCell ref="L144:L145"/>
    <mergeCell ref="B146:B147"/>
    <mergeCell ref="C146:C147"/>
    <mergeCell ref="D146:D147"/>
    <mergeCell ref="F146:F147"/>
    <mergeCell ref="G146:G147"/>
    <mergeCell ref="H146:H147"/>
    <mergeCell ref="I146:I147"/>
    <mergeCell ref="J146:J147"/>
    <mergeCell ref="J142:J143"/>
    <mergeCell ref="K142:K143"/>
    <mergeCell ref="L142:L143"/>
    <mergeCell ref="B144:B145"/>
    <mergeCell ref="C144:C145"/>
    <mergeCell ref="D144:D145"/>
    <mergeCell ref="F144:F145"/>
    <mergeCell ref="G144:G145"/>
    <mergeCell ref="H144:H145"/>
    <mergeCell ref="K144:K145"/>
    <mergeCell ref="K140:K141"/>
    <mergeCell ref="L140:L141"/>
    <mergeCell ref="B142:B143"/>
    <mergeCell ref="C142:C143"/>
    <mergeCell ref="D142:D143"/>
    <mergeCell ref="F142:F143"/>
    <mergeCell ref="G142:G143"/>
    <mergeCell ref="H142:H143"/>
    <mergeCell ref="I142:I143"/>
    <mergeCell ref="B140:B141"/>
    <mergeCell ref="C140:C141"/>
    <mergeCell ref="D140:D141"/>
    <mergeCell ref="F140:F141"/>
    <mergeCell ref="G140:G141"/>
    <mergeCell ref="H140:H141"/>
    <mergeCell ref="K136:K137"/>
    <mergeCell ref="L136:L137"/>
    <mergeCell ref="B138:B139"/>
    <mergeCell ref="C138:C139"/>
    <mergeCell ref="D138:D139"/>
    <mergeCell ref="F138:F139"/>
    <mergeCell ref="G138:G139"/>
    <mergeCell ref="H138:H139"/>
    <mergeCell ref="K138:K139"/>
    <mergeCell ref="L138:L139"/>
    <mergeCell ref="B136:B137"/>
    <mergeCell ref="C136:C137"/>
    <mergeCell ref="D136:D137"/>
    <mergeCell ref="F136:F137"/>
    <mergeCell ref="G136:G137"/>
    <mergeCell ref="H136:H137"/>
    <mergeCell ref="K132:K133"/>
    <mergeCell ref="L132:L133"/>
    <mergeCell ref="B134:B135"/>
    <mergeCell ref="C134:C135"/>
    <mergeCell ref="D134:D135"/>
    <mergeCell ref="F134:F135"/>
    <mergeCell ref="G134:G135"/>
    <mergeCell ref="H134:H135"/>
    <mergeCell ref="K134:K135"/>
    <mergeCell ref="L134:L135"/>
    <mergeCell ref="B132:B133"/>
    <mergeCell ref="C132:C133"/>
    <mergeCell ref="D132:D133"/>
    <mergeCell ref="F132:F133"/>
    <mergeCell ref="G132:G133"/>
    <mergeCell ref="H132:H133"/>
    <mergeCell ref="B130:B131"/>
    <mergeCell ref="C130:C131"/>
    <mergeCell ref="D130:D131"/>
    <mergeCell ref="F130:F131"/>
    <mergeCell ref="G130:G131"/>
    <mergeCell ref="H130:H131"/>
    <mergeCell ref="K130:K131"/>
    <mergeCell ref="L130:L131"/>
    <mergeCell ref="B128:B129"/>
    <mergeCell ref="C128:C129"/>
    <mergeCell ref="D128:D129"/>
    <mergeCell ref="F128:F129"/>
    <mergeCell ref="G128:G129"/>
    <mergeCell ref="H128:H129"/>
    <mergeCell ref="L124:L125"/>
    <mergeCell ref="B126:B127"/>
    <mergeCell ref="C126:C127"/>
    <mergeCell ref="D126:D127"/>
    <mergeCell ref="F126:F127"/>
    <mergeCell ref="G126:G127"/>
    <mergeCell ref="H126:H127"/>
    <mergeCell ref="K126:K127"/>
    <mergeCell ref="L126:L127"/>
    <mergeCell ref="B124:B125"/>
    <mergeCell ref="C124:C125"/>
    <mergeCell ref="D124:D125"/>
    <mergeCell ref="F124:F125"/>
    <mergeCell ref="G124:G125"/>
    <mergeCell ref="F118:F119"/>
    <mergeCell ref="G118:G119"/>
    <mergeCell ref="H118:H119"/>
    <mergeCell ref="K118:K119"/>
    <mergeCell ref="L118:L119"/>
    <mergeCell ref="C122:C123"/>
    <mergeCell ref="D122:D123"/>
    <mergeCell ref="F122:F123"/>
    <mergeCell ref="G122:G123"/>
    <mergeCell ref="H122:H123"/>
    <mergeCell ref="K122:K123"/>
    <mergeCell ref="L122:L123"/>
    <mergeCell ref="M122:M123"/>
    <mergeCell ref="M124:M125"/>
    <mergeCell ref="K128:K129"/>
    <mergeCell ref="L128:L129"/>
    <mergeCell ref="M126:M127"/>
    <mergeCell ref="H124:H125"/>
    <mergeCell ref="K124:K125"/>
    <mergeCell ref="M128:M129"/>
    <mergeCell ref="B122:B123"/>
    <mergeCell ref="K114:K115"/>
    <mergeCell ref="L114:L115"/>
    <mergeCell ref="M114:M115"/>
    <mergeCell ref="B116:B117"/>
    <mergeCell ref="C116:C117"/>
    <mergeCell ref="D116:D117"/>
    <mergeCell ref="F116:F117"/>
    <mergeCell ref="G116:G117"/>
    <mergeCell ref="H116:H117"/>
    <mergeCell ref="K116:K117"/>
    <mergeCell ref="B114:B115"/>
    <mergeCell ref="C114:C115"/>
    <mergeCell ref="D114:D115"/>
    <mergeCell ref="F114:F115"/>
    <mergeCell ref="G114:G115"/>
    <mergeCell ref="H114:H115"/>
    <mergeCell ref="M118:M119"/>
    <mergeCell ref="B120:B121"/>
    <mergeCell ref="C120:C121"/>
    <mergeCell ref="D120:D121"/>
    <mergeCell ref="F120:F121"/>
    <mergeCell ref="G120:G121"/>
    <mergeCell ref="H120:H121"/>
    <mergeCell ref="K120:K121"/>
    <mergeCell ref="L120:L121"/>
    <mergeCell ref="M120:M121"/>
    <mergeCell ref="L116:L117"/>
    <mergeCell ref="M116:M117"/>
    <mergeCell ref="B118:B119"/>
    <mergeCell ref="C118:C119"/>
    <mergeCell ref="D118:D119"/>
    <mergeCell ref="H112:H113"/>
    <mergeCell ref="I112:I113"/>
    <mergeCell ref="J112:J113"/>
    <mergeCell ref="K112:K113"/>
    <mergeCell ref="L112:L113"/>
    <mergeCell ref="M112:M113"/>
    <mergeCell ref="B112:B113"/>
    <mergeCell ref="C112:C113"/>
    <mergeCell ref="D112:D113"/>
    <mergeCell ref="F112:F113"/>
    <mergeCell ref="G112:G113"/>
    <mergeCell ref="H110:H111"/>
    <mergeCell ref="I110:I111"/>
    <mergeCell ref="J110:J111"/>
    <mergeCell ref="K110:K111"/>
    <mergeCell ref="L110:L111"/>
    <mergeCell ref="M110:M111"/>
    <mergeCell ref="B110:B111"/>
    <mergeCell ref="C110:C111"/>
    <mergeCell ref="D110:D111"/>
    <mergeCell ref="F110:F111"/>
    <mergeCell ref="G110:G111"/>
    <mergeCell ref="H108:H109"/>
    <mergeCell ref="I108:I109"/>
    <mergeCell ref="J108:J109"/>
    <mergeCell ref="K108:K109"/>
    <mergeCell ref="L108:L109"/>
    <mergeCell ref="M108:M109"/>
    <mergeCell ref="B108:B109"/>
    <mergeCell ref="C108:C109"/>
    <mergeCell ref="D108:D109"/>
    <mergeCell ref="F108:F109"/>
    <mergeCell ref="G108:G109"/>
    <mergeCell ref="M104:M105"/>
    <mergeCell ref="B106:B107"/>
    <mergeCell ref="C106:C107"/>
    <mergeCell ref="D106:D107"/>
    <mergeCell ref="F106:F107"/>
    <mergeCell ref="G106:G107"/>
    <mergeCell ref="H106:H107"/>
    <mergeCell ref="K106:K107"/>
    <mergeCell ref="L106:L107"/>
    <mergeCell ref="M106:M107"/>
    <mergeCell ref="G104:G105"/>
    <mergeCell ref="H104:H105"/>
    <mergeCell ref="K104:K105"/>
    <mergeCell ref="L104:L105"/>
    <mergeCell ref="I102:I103"/>
    <mergeCell ref="J102:J103"/>
    <mergeCell ref="K102:K103"/>
    <mergeCell ref="L102:L103"/>
    <mergeCell ref="M102:M103"/>
    <mergeCell ref="B104:B105"/>
    <mergeCell ref="C104:C105"/>
    <mergeCell ref="D104:D105"/>
    <mergeCell ref="F104:F105"/>
    <mergeCell ref="E104:E105"/>
    <mergeCell ref="K100:K101"/>
    <mergeCell ref="L100:L101"/>
    <mergeCell ref="M100:M101"/>
    <mergeCell ref="B102:B103"/>
    <mergeCell ref="C102:C103"/>
    <mergeCell ref="D102:D103"/>
    <mergeCell ref="F102:F103"/>
    <mergeCell ref="G102:G103"/>
    <mergeCell ref="H102:H103"/>
    <mergeCell ref="H98:H99"/>
    <mergeCell ref="K98:K99"/>
    <mergeCell ref="L98:L99"/>
    <mergeCell ref="M98:M99"/>
    <mergeCell ref="B100:B101"/>
    <mergeCell ref="C100:C101"/>
    <mergeCell ref="D100:D101"/>
    <mergeCell ref="F100:F101"/>
    <mergeCell ref="G100:G101"/>
    <mergeCell ref="H100:H101"/>
    <mergeCell ref="E100:E101"/>
    <mergeCell ref="I96:I97"/>
    <mergeCell ref="J96:J97"/>
    <mergeCell ref="K96:K97"/>
    <mergeCell ref="L96:L97"/>
    <mergeCell ref="M96:M97"/>
    <mergeCell ref="B98:B99"/>
    <mergeCell ref="C98:C99"/>
    <mergeCell ref="D98:D99"/>
    <mergeCell ref="F98:F99"/>
    <mergeCell ref="G98:G99"/>
    <mergeCell ref="K94:K95"/>
    <mergeCell ref="L94:L95"/>
    <mergeCell ref="M94:M95"/>
    <mergeCell ref="B96:B97"/>
    <mergeCell ref="C96:C97"/>
    <mergeCell ref="D96:D97"/>
    <mergeCell ref="F96:F97"/>
    <mergeCell ref="G96:G97"/>
    <mergeCell ref="H96:H97"/>
    <mergeCell ref="H92:H93"/>
    <mergeCell ref="K92:K93"/>
    <mergeCell ref="L92:L93"/>
    <mergeCell ref="M92:M93"/>
    <mergeCell ref="B94:B95"/>
    <mergeCell ref="C94:C95"/>
    <mergeCell ref="D94:D95"/>
    <mergeCell ref="F94:F95"/>
    <mergeCell ref="G94:G95"/>
    <mergeCell ref="H94:H95"/>
    <mergeCell ref="I90:I91"/>
    <mergeCell ref="J90:J91"/>
    <mergeCell ref="L90:L91"/>
    <mergeCell ref="M90:M91"/>
    <mergeCell ref="B92:B93"/>
    <mergeCell ref="C92:C93"/>
    <mergeCell ref="D92:D93"/>
    <mergeCell ref="F92:F93"/>
    <mergeCell ref="G92:G93"/>
    <mergeCell ref="K88:K89"/>
    <mergeCell ref="L88:L89"/>
    <mergeCell ref="M88:M89"/>
    <mergeCell ref="B90:B91"/>
    <mergeCell ref="C90:C91"/>
    <mergeCell ref="D90:D91"/>
    <mergeCell ref="F90:F91"/>
    <mergeCell ref="G90:G91"/>
    <mergeCell ref="H90:H91"/>
    <mergeCell ref="B88:B89"/>
    <mergeCell ref="C88:C89"/>
    <mergeCell ref="D88:D89"/>
    <mergeCell ref="F88:F89"/>
    <mergeCell ref="G88:G89"/>
    <mergeCell ref="H88:H89"/>
    <mergeCell ref="H86:H87"/>
    <mergeCell ref="I86:I87"/>
    <mergeCell ref="J86:J87"/>
    <mergeCell ref="K86:K87"/>
    <mergeCell ref="L86:L87"/>
    <mergeCell ref="M86:M87"/>
    <mergeCell ref="B86:B87"/>
    <mergeCell ref="C86:C87"/>
    <mergeCell ref="D86:D87"/>
    <mergeCell ref="F86:F87"/>
    <mergeCell ref="G86:G87"/>
    <mergeCell ref="M82:M83"/>
    <mergeCell ref="B84:B85"/>
    <mergeCell ref="C84:C85"/>
    <mergeCell ref="D84:D85"/>
    <mergeCell ref="F84:F85"/>
    <mergeCell ref="G84:G85"/>
    <mergeCell ref="H84:H85"/>
    <mergeCell ref="K84:K85"/>
    <mergeCell ref="L84:L85"/>
    <mergeCell ref="M84:M85"/>
    <mergeCell ref="L80:L81"/>
    <mergeCell ref="M80:M81"/>
    <mergeCell ref="B82:B83"/>
    <mergeCell ref="C82:C83"/>
    <mergeCell ref="D82:D83"/>
    <mergeCell ref="F82:F83"/>
    <mergeCell ref="G82:G83"/>
    <mergeCell ref="H82:H83"/>
    <mergeCell ref="K82:K83"/>
    <mergeCell ref="L82:L83"/>
    <mergeCell ref="L78:L79"/>
    <mergeCell ref="M78:M79"/>
    <mergeCell ref="B80:B81"/>
    <mergeCell ref="C80:C81"/>
    <mergeCell ref="D80:D81"/>
    <mergeCell ref="F80:F81"/>
    <mergeCell ref="G80:G81"/>
    <mergeCell ref="H80:H81"/>
    <mergeCell ref="K80:K81"/>
    <mergeCell ref="B78:B79"/>
    <mergeCell ref="C78:C79"/>
    <mergeCell ref="D78:D79"/>
    <mergeCell ref="F78:F79"/>
    <mergeCell ref="G78:G79"/>
    <mergeCell ref="H78:H79"/>
    <mergeCell ref="H76:H77"/>
    <mergeCell ref="I76:I77"/>
    <mergeCell ref="J76:J77"/>
    <mergeCell ref="K76:K77"/>
    <mergeCell ref="L76:L77"/>
    <mergeCell ref="M76:M77"/>
    <mergeCell ref="B76:B77"/>
    <mergeCell ref="C76:C77"/>
    <mergeCell ref="D76:D77"/>
    <mergeCell ref="F76:F77"/>
    <mergeCell ref="G76:G77"/>
    <mergeCell ref="B74:B75"/>
    <mergeCell ref="C74:C75"/>
    <mergeCell ref="D74:D75"/>
    <mergeCell ref="F74:F75"/>
    <mergeCell ref="G74:G75"/>
    <mergeCell ref="H74:H75"/>
    <mergeCell ref="K74:K75"/>
    <mergeCell ref="L74:L75"/>
    <mergeCell ref="M74:M75"/>
    <mergeCell ref="M70:M71"/>
    <mergeCell ref="B72:B73"/>
    <mergeCell ref="C72:C73"/>
    <mergeCell ref="D72:D73"/>
    <mergeCell ref="F72:F73"/>
    <mergeCell ref="G72:G73"/>
    <mergeCell ref="H72:H73"/>
    <mergeCell ref="K72:K73"/>
    <mergeCell ref="L72:L73"/>
    <mergeCell ref="E74:E75"/>
    <mergeCell ref="B70:B71"/>
    <mergeCell ref="C70:C71"/>
    <mergeCell ref="D70:D71"/>
    <mergeCell ref="F70:F71"/>
    <mergeCell ref="G70:G71"/>
    <mergeCell ref="H70:H71"/>
    <mergeCell ref="K70:K71"/>
    <mergeCell ref="L70:L71"/>
    <mergeCell ref="K66:K67"/>
    <mergeCell ref="L66:L67"/>
    <mergeCell ref="M66:M67"/>
    <mergeCell ref="B68:B69"/>
    <mergeCell ref="C68:C69"/>
    <mergeCell ref="D68:D69"/>
    <mergeCell ref="F68:F69"/>
    <mergeCell ref="G68:G69"/>
    <mergeCell ref="H68:H69"/>
    <mergeCell ref="K68:K69"/>
    <mergeCell ref="B66:B67"/>
    <mergeCell ref="C66:C67"/>
    <mergeCell ref="D66:D67"/>
    <mergeCell ref="F66:F67"/>
    <mergeCell ref="G66:G67"/>
    <mergeCell ref="H66:H67"/>
    <mergeCell ref="E66:E67"/>
    <mergeCell ref="B64:B65"/>
    <mergeCell ref="C64:C65"/>
    <mergeCell ref="D64:D65"/>
    <mergeCell ref="F64:F65"/>
    <mergeCell ref="G64:G65"/>
    <mergeCell ref="H64:H65"/>
    <mergeCell ref="K64:K65"/>
    <mergeCell ref="L64:L65"/>
    <mergeCell ref="M64:M65"/>
    <mergeCell ref="L60:L61"/>
    <mergeCell ref="M60:M61"/>
    <mergeCell ref="B62:B63"/>
    <mergeCell ref="C62:C63"/>
    <mergeCell ref="D62:D63"/>
    <mergeCell ref="F62:F63"/>
    <mergeCell ref="G62:G63"/>
    <mergeCell ref="H62:H63"/>
    <mergeCell ref="K62:K63"/>
    <mergeCell ref="L62:L63"/>
    <mergeCell ref="B60:B61"/>
    <mergeCell ref="C60:C61"/>
    <mergeCell ref="D60:D61"/>
    <mergeCell ref="F60:F61"/>
    <mergeCell ref="G60:G61"/>
    <mergeCell ref="H60:H61"/>
    <mergeCell ref="K60:K61"/>
    <mergeCell ref="H56:H57"/>
    <mergeCell ref="K56:K57"/>
    <mergeCell ref="L56:L57"/>
    <mergeCell ref="M56:M57"/>
    <mergeCell ref="B58:B59"/>
    <mergeCell ref="C58:C59"/>
    <mergeCell ref="D58:D59"/>
    <mergeCell ref="F58:F59"/>
    <mergeCell ref="G58:G59"/>
    <mergeCell ref="H58:H59"/>
    <mergeCell ref="E56:E57"/>
    <mergeCell ref="B56:B57"/>
    <mergeCell ref="C56:C57"/>
    <mergeCell ref="D56:D57"/>
    <mergeCell ref="F56:F57"/>
    <mergeCell ref="G56:G57"/>
    <mergeCell ref="K52:K53"/>
    <mergeCell ref="L52:L53"/>
    <mergeCell ref="M52:M53"/>
    <mergeCell ref="B54:B55"/>
    <mergeCell ref="C54:C55"/>
    <mergeCell ref="D54:D55"/>
    <mergeCell ref="F54:F55"/>
    <mergeCell ref="G54:G55"/>
    <mergeCell ref="H54:H55"/>
    <mergeCell ref="K58:K59"/>
    <mergeCell ref="L58:L59"/>
    <mergeCell ref="M58:M59"/>
    <mergeCell ref="B52:B53"/>
    <mergeCell ref="C52:C53"/>
    <mergeCell ref="D52:D53"/>
    <mergeCell ref="F52:F53"/>
    <mergeCell ref="H52:H53"/>
    <mergeCell ref="I52:I53"/>
    <mergeCell ref="J52:J53"/>
    <mergeCell ref="L48:L49"/>
    <mergeCell ref="M48:M49"/>
    <mergeCell ref="B50:B51"/>
    <mergeCell ref="C50:C51"/>
    <mergeCell ref="D50:D51"/>
    <mergeCell ref="F50:F51"/>
    <mergeCell ref="G50:G51"/>
    <mergeCell ref="H50:H51"/>
    <mergeCell ref="K50:K51"/>
    <mergeCell ref="L50:L51"/>
    <mergeCell ref="E50:E51"/>
    <mergeCell ref="K36:K37"/>
    <mergeCell ref="L36:L37"/>
    <mergeCell ref="M36:M37"/>
    <mergeCell ref="B48:B49"/>
    <mergeCell ref="C48:C49"/>
    <mergeCell ref="D48:D49"/>
    <mergeCell ref="F48:F49"/>
    <mergeCell ref="G48:G49"/>
    <mergeCell ref="H48:H49"/>
    <mergeCell ref="K48:K49"/>
    <mergeCell ref="B36:B37"/>
    <mergeCell ref="C36:C37"/>
    <mergeCell ref="D36:D37"/>
    <mergeCell ref="F36:F37"/>
    <mergeCell ref="G36:G37"/>
    <mergeCell ref="H36:H37"/>
    <mergeCell ref="C46:C47"/>
    <mergeCell ref="M32:M33"/>
    <mergeCell ref="B34:B35"/>
    <mergeCell ref="C34:C35"/>
    <mergeCell ref="D34:D35"/>
    <mergeCell ref="F34:F35"/>
    <mergeCell ref="G34:G35"/>
    <mergeCell ref="H34:H35"/>
    <mergeCell ref="K34:K35"/>
    <mergeCell ref="L34:L35"/>
    <mergeCell ref="M34:M35"/>
    <mergeCell ref="E36:E37"/>
    <mergeCell ref="D38:D39"/>
    <mergeCell ref="F38:F39"/>
    <mergeCell ref="G38:G39"/>
    <mergeCell ref="H38:H39"/>
    <mergeCell ref="K38:K39"/>
    <mergeCell ref="L30:L31"/>
    <mergeCell ref="M30:M31"/>
    <mergeCell ref="B32:B33"/>
    <mergeCell ref="C32:C33"/>
    <mergeCell ref="D32:D33"/>
    <mergeCell ref="F32:F33"/>
    <mergeCell ref="G32:G33"/>
    <mergeCell ref="H32:H33"/>
    <mergeCell ref="K32:K33"/>
    <mergeCell ref="L32:L33"/>
    <mergeCell ref="B38:B39"/>
    <mergeCell ref="K28:K29"/>
    <mergeCell ref="L28:L29"/>
    <mergeCell ref="M28:M29"/>
    <mergeCell ref="B30:B31"/>
    <mergeCell ref="C30:C31"/>
    <mergeCell ref="D30:D31"/>
    <mergeCell ref="F30:F31"/>
    <mergeCell ref="G30:G31"/>
    <mergeCell ref="H30:H31"/>
    <mergeCell ref="K30:K31"/>
    <mergeCell ref="B28:B29"/>
    <mergeCell ref="C28:C29"/>
    <mergeCell ref="D28:D29"/>
    <mergeCell ref="F28:F29"/>
    <mergeCell ref="G28:G29"/>
    <mergeCell ref="H28:H29"/>
    <mergeCell ref="M24:M25"/>
    <mergeCell ref="B26:B27"/>
    <mergeCell ref="C26:C27"/>
    <mergeCell ref="D26:D27"/>
    <mergeCell ref="F26:F27"/>
    <mergeCell ref="G26:G27"/>
    <mergeCell ref="H26:H27"/>
    <mergeCell ref="K26:K27"/>
    <mergeCell ref="L26:L27"/>
    <mergeCell ref="M26:M27"/>
    <mergeCell ref="B24:B25"/>
    <mergeCell ref="C24:C25"/>
    <mergeCell ref="D24:D25"/>
    <mergeCell ref="F24:F25"/>
    <mergeCell ref="G24:G25"/>
    <mergeCell ref="H24:H25"/>
    <mergeCell ref="L22:L23"/>
    <mergeCell ref="M22:M23"/>
    <mergeCell ref="K24:K25"/>
    <mergeCell ref="L24:L25"/>
    <mergeCell ref="K20:K21"/>
    <mergeCell ref="L20:L21"/>
    <mergeCell ref="M20:M21"/>
    <mergeCell ref="B22:B23"/>
    <mergeCell ref="C22:C23"/>
    <mergeCell ref="D22:D23"/>
    <mergeCell ref="F22:F23"/>
    <mergeCell ref="G22:G23"/>
    <mergeCell ref="H22:H23"/>
    <mergeCell ref="K22:K23"/>
    <mergeCell ref="B20:B21"/>
    <mergeCell ref="C20:C21"/>
    <mergeCell ref="D20:D21"/>
    <mergeCell ref="F20:F21"/>
    <mergeCell ref="G20:G21"/>
    <mergeCell ref="H20:H21"/>
    <mergeCell ref="B2:B3"/>
    <mergeCell ref="C2:C3"/>
    <mergeCell ref="D2:D3"/>
    <mergeCell ref="F2:F3"/>
    <mergeCell ref="G2:G3"/>
    <mergeCell ref="H2:H3"/>
    <mergeCell ref="K2:K3"/>
    <mergeCell ref="L2:L3"/>
    <mergeCell ref="M2:M3"/>
    <mergeCell ref="E4:E5"/>
    <mergeCell ref="E6:E7"/>
    <mergeCell ref="H10:H11"/>
    <mergeCell ref="K10:K11"/>
    <mergeCell ref="L10:L11"/>
    <mergeCell ref="M10:M11"/>
    <mergeCell ref="K8:K9"/>
    <mergeCell ref="M16:M17"/>
    <mergeCell ref="C10:C11"/>
    <mergeCell ref="D10:D11"/>
    <mergeCell ref="F10:F11"/>
    <mergeCell ref="G10:G11"/>
    <mergeCell ref="L6:L7"/>
    <mergeCell ref="M6:M7"/>
    <mergeCell ref="B8:B9"/>
    <mergeCell ref="C8:C9"/>
    <mergeCell ref="D8:D9"/>
    <mergeCell ref="F8:F9"/>
    <mergeCell ref="G8:G9"/>
    <mergeCell ref="H8:H9"/>
    <mergeCell ref="E8:E9"/>
    <mergeCell ref="D16:D17"/>
    <mergeCell ref="F16:F17"/>
    <mergeCell ref="D44:D45"/>
    <mergeCell ref="C44:C45"/>
    <mergeCell ref="K12:K13"/>
    <mergeCell ref="L12:L13"/>
    <mergeCell ref="M12:M13"/>
    <mergeCell ref="B14:B15"/>
    <mergeCell ref="C14:C15"/>
    <mergeCell ref="D14:D15"/>
    <mergeCell ref="F14:F15"/>
    <mergeCell ref="G14:G15"/>
    <mergeCell ref="H14:H15"/>
    <mergeCell ref="K14:K15"/>
    <mergeCell ref="B12:B13"/>
    <mergeCell ref="C12:C13"/>
    <mergeCell ref="D12:D13"/>
    <mergeCell ref="F12:F13"/>
    <mergeCell ref="G12:G13"/>
    <mergeCell ref="H12:H13"/>
    <mergeCell ref="B18:B19"/>
    <mergeCell ref="C18:C19"/>
    <mergeCell ref="D18:D19"/>
    <mergeCell ref="F18:F19"/>
    <mergeCell ref="G18:G19"/>
    <mergeCell ref="H18:H19"/>
    <mergeCell ref="K18:K19"/>
    <mergeCell ref="L18:L19"/>
    <mergeCell ref="M18:M19"/>
    <mergeCell ref="E22:E23"/>
    <mergeCell ref="G16:G17"/>
    <mergeCell ref="H16:H17"/>
    <mergeCell ref="K16:K17"/>
    <mergeCell ref="L16:L17"/>
    <mergeCell ref="D46:D47"/>
    <mergeCell ref="F46:F47"/>
    <mergeCell ref="G46:G47"/>
    <mergeCell ref="H46:H47"/>
    <mergeCell ref="K46:K47"/>
    <mergeCell ref="L46:L47"/>
    <mergeCell ref="B44:B45"/>
    <mergeCell ref="B46:B47"/>
    <mergeCell ref="K4:K5"/>
    <mergeCell ref="L4:L5"/>
    <mergeCell ref="M4:M5"/>
    <mergeCell ref="B6:B7"/>
    <mergeCell ref="C6:C7"/>
    <mergeCell ref="D6:D7"/>
    <mergeCell ref="F6:F7"/>
    <mergeCell ref="G6:G7"/>
    <mergeCell ref="H6:H7"/>
    <mergeCell ref="K6:K7"/>
    <mergeCell ref="B4:B5"/>
    <mergeCell ref="C4:C5"/>
    <mergeCell ref="D4:D5"/>
    <mergeCell ref="F4:F5"/>
    <mergeCell ref="G4:G5"/>
    <mergeCell ref="H4:H5"/>
    <mergeCell ref="E10:E11"/>
    <mergeCell ref="L14:L15"/>
    <mergeCell ref="M14:M15"/>
    <mergeCell ref="B16:B17"/>
    <mergeCell ref="C16:C17"/>
    <mergeCell ref="L8:L9"/>
    <mergeCell ref="M8:M9"/>
    <mergeCell ref="B10:B11"/>
    <mergeCell ref="M130:M131"/>
    <mergeCell ref="M132:M133"/>
    <mergeCell ref="M134:M135"/>
    <mergeCell ref="M136:M137"/>
    <mergeCell ref="E118:E119"/>
    <mergeCell ref="E124:E125"/>
    <mergeCell ref="E126:E127"/>
    <mergeCell ref="M138:M139"/>
    <mergeCell ref="M140:M141"/>
    <mergeCell ref="M142:M143"/>
    <mergeCell ref="M144:M145"/>
    <mergeCell ref="M146:M147"/>
    <mergeCell ref="M148:M149"/>
    <mergeCell ref="M44:M45"/>
    <mergeCell ref="M46:M47"/>
    <mergeCell ref="L44:L45"/>
    <mergeCell ref="K44:K45"/>
    <mergeCell ref="H44:H45"/>
    <mergeCell ref="G44:G45"/>
    <mergeCell ref="F44:F45"/>
    <mergeCell ref="M50:M51"/>
    <mergeCell ref="I54:I55"/>
    <mergeCell ref="J54:J55"/>
    <mergeCell ref="K54:K55"/>
    <mergeCell ref="L54:L55"/>
    <mergeCell ref="M54:M55"/>
    <mergeCell ref="M62:M63"/>
    <mergeCell ref="L68:L69"/>
    <mergeCell ref="M68:M69"/>
    <mergeCell ref="M72:M73"/>
    <mergeCell ref="K78:K79"/>
    <mergeCell ref="G52:G53"/>
    <mergeCell ref="M214:M215"/>
    <mergeCell ref="M216:M217"/>
    <mergeCell ref="M218:M219"/>
    <mergeCell ref="M220:M221"/>
    <mergeCell ref="M222:M223"/>
    <mergeCell ref="E166:E167"/>
    <mergeCell ref="M170:M171"/>
    <mergeCell ref="M172:M173"/>
    <mergeCell ref="M174:M175"/>
    <mergeCell ref="M186:M187"/>
    <mergeCell ref="M188:M189"/>
    <mergeCell ref="M190:M191"/>
    <mergeCell ref="M192:M193"/>
    <mergeCell ref="M194:M195"/>
    <mergeCell ref="M196:M197"/>
    <mergeCell ref="M198:M199"/>
    <mergeCell ref="M200:M201"/>
    <mergeCell ref="M202:M203"/>
    <mergeCell ref="M204:M205"/>
    <mergeCell ref="M206:M207"/>
    <mergeCell ref="M208:M209"/>
    <mergeCell ref="M210:M211"/>
    <mergeCell ref="M212:M213"/>
    <mergeCell ref="L166:L167"/>
    <mergeCell ref="K174:K175"/>
    <mergeCell ref="L174:L175"/>
    <mergeCell ref="M180:M181"/>
    <mergeCell ref="M184:M185"/>
    <mergeCell ref="J188:J189"/>
    <mergeCell ref="K188:K189"/>
    <mergeCell ref="L182:L183"/>
    <mergeCell ref="M182:M18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C587-F7CB-4587-BECC-FD7EEDE96C6B}">
  <dimension ref="A1:R893"/>
  <sheetViews>
    <sheetView zoomScale="130" zoomScaleNormal="130" workbookViewId="0">
      <pane ySplit="1" topLeftCell="A2" activePane="bottomLeft" state="frozen"/>
      <selection activeCell="B1" sqref="B1"/>
      <selection pane="bottomLeft" activeCell="L10" sqref="L10:L11"/>
    </sheetView>
  </sheetViews>
  <sheetFormatPr defaultRowHeight="14.4" x14ac:dyDescent="0.3"/>
  <cols>
    <col min="1" max="1" width="10.5546875" customWidth="1"/>
    <col min="2" max="2" width="4" customWidth="1"/>
    <col min="3" max="3" width="6.109375" bestFit="1" customWidth="1"/>
    <col min="5" max="5" width="21.77734375" style="5" customWidth="1"/>
    <col min="6" max="6" width="11.5546875" style="7" customWidth="1"/>
    <col min="7" max="7" width="8.88671875" style="5"/>
    <col min="8" max="8" width="8.6640625" style="5" customWidth="1"/>
    <col min="9" max="9" width="8.88671875" style="5" hidden="1" customWidth="1"/>
    <col min="10" max="10" width="0.109375" style="5" hidden="1" customWidth="1"/>
    <col min="11" max="11" width="16" style="5" customWidth="1"/>
    <col min="12" max="12" width="12.5546875" style="7" customWidth="1"/>
    <col min="13" max="13" width="11.33203125" style="4" customWidth="1"/>
    <col min="14" max="14" width="2.88671875" customWidth="1"/>
    <col min="15" max="15" width="7.77734375" customWidth="1"/>
    <col min="16" max="16" width="12.77734375" bestFit="1" customWidth="1"/>
    <col min="17" max="17" width="9.88671875" bestFit="1" customWidth="1"/>
    <col min="18" max="18" width="10.77734375" bestFit="1" customWidth="1"/>
  </cols>
  <sheetData>
    <row r="1" spans="1:18" ht="15.6" x14ac:dyDescent="0.3">
      <c r="D1" s="1" t="s">
        <v>27</v>
      </c>
      <c r="E1" s="3" t="s">
        <v>4</v>
      </c>
      <c r="F1" s="6" t="s">
        <v>3</v>
      </c>
      <c r="G1" s="3" t="s">
        <v>23</v>
      </c>
      <c r="H1" s="3" t="s">
        <v>22</v>
      </c>
      <c r="I1" s="3" t="s">
        <v>0</v>
      </c>
      <c r="J1" s="3" t="s">
        <v>1</v>
      </c>
      <c r="K1" s="3" t="s">
        <v>2</v>
      </c>
      <c r="L1" s="23" t="s">
        <v>21</v>
      </c>
      <c r="M1" s="14" t="s">
        <v>21</v>
      </c>
      <c r="N1" s="38"/>
      <c r="O1" s="12"/>
      <c r="P1" s="12"/>
      <c r="R1" s="12"/>
    </row>
    <row r="2" spans="1:18" x14ac:dyDescent="0.3">
      <c r="B2" s="47">
        <v>1</v>
      </c>
      <c r="C2" s="48"/>
      <c r="D2" s="49">
        <v>1</v>
      </c>
      <c r="E2" s="9"/>
      <c r="F2" s="124"/>
      <c r="G2" s="49"/>
      <c r="H2" s="126"/>
      <c r="I2" s="4"/>
      <c r="J2" s="4"/>
      <c r="K2" s="132"/>
      <c r="L2" s="128"/>
      <c r="M2" s="49"/>
    </row>
    <row r="3" spans="1:18" x14ac:dyDescent="0.3">
      <c r="B3" s="47"/>
      <c r="C3" s="48"/>
      <c r="D3" s="50"/>
      <c r="E3" s="32"/>
      <c r="F3" s="125"/>
      <c r="G3" s="50"/>
      <c r="H3" s="127"/>
      <c r="I3" s="4"/>
      <c r="J3" s="4"/>
      <c r="K3" s="131"/>
      <c r="L3" s="129"/>
      <c r="M3" s="50"/>
    </row>
    <row r="4" spans="1:18" x14ac:dyDescent="0.3">
      <c r="B4" s="47">
        <v>1</v>
      </c>
      <c r="C4" s="48"/>
      <c r="D4" s="49">
        <v>2</v>
      </c>
      <c r="E4" s="9"/>
      <c r="F4" s="124"/>
      <c r="G4" s="49"/>
      <c r="H4" s="126"/>
      <c r="I4" s="4"/>
      <c r="J4" s="4"/>
      <c r="K4" s="132"/>
      <c r="L4" s="128"/>
      <c r="M4" s="49"/>
    </row>
    <row r="5" spans="1:18" x14ac:dyDescent="0.3">
      <c r="B5" s="47"/>
      <c r="C5" s="48"/>
      <c r="D5" s="50"/>
      <c r="E5" s="32"/>
      <c r="F5" s="125"/>
      <c r="G5" s="50"/>
      <c r="H5" s="127"/>
      <c r="I5" s="4"/>
      <c r="J5" s="4"/>
      <c r="K5" s="131"/>
      <c r="L5" s="129"/>
      <c r="M5" s="50"/>
    </row>
    <row r="6" spans="1:18" x14ac:dyDescent="0.3">
      <c r="B6" s="47">
        <v>1</v>
      </c>
      <c r="C6" s="48"/>
      <c r="D6" s="49">
        <v>3</v>
      </c>
      <c r="E6" s="9"/>
      <c r="F6" s="124"/>
      <c r="G6" s="49"/>
      <c r="H6" s="126"/>
      <c r="I6" s="4"/>
      <c r="J6" s="4"/>
      <c r="K6" s="132"/>
      <c r="L6" s="128"/>
      <c r="M6" s="49"/>
    </row>
    <row r="7" spans="1:18" ht="15.6" x14ac:dyDescent="0.3">
      <c r="A7" s="24"/>
      <c r="B7" s="47"/>
      <c r="C7" s="48"/>
      <c r="D7" s="50"/>
      <c r="E7" s="32"/>
      <c r="F7" s="125"/>
      <c r="G7" s="50"/>
      <c r="H7" s="127"/>
      <c r="I7" s="4"/>
      <c r="J7" s="4"/>
      <c r="K7" s="131"/>
      <c r="L7" s="129"/>
      <c r="M7" s="50"/>
    </row>
    <row r="8" spans="1:18" ht="15.6" x14ac:dyDescent="0.3">
      <c r="A8" s="25"/>
      <c r="B8" s="47">
        <v>1</v>
      </c>
      <c r="C8" s="48"/>
      <c r="D8" s="49">
        <v>4</v>
      </c>
      <c r="E8" s="9"/>
      <c r="F8" s="124"/>
      <c r="G8" s="49"/>
      <c r="H8" s="126"/>
      <c r="I8" s="4"/>
      <c r="J8" s="4"/>
      <c r="K8" s="132"/>
      <c r="L8" s="128"/>
      <c r="M8" s="49"/>
    </row>
    <row r="9" spans="1:18" x14ac:dyDescent="0.3">
      <c r="B9" s="47"/>
      <c r="C9" s="48"/>
      <c r="D9" s="50"/>
      <c r="E9" s="32"/>
      <c r="F9" s="125"/>
      <c r="G9" s="50"/>
      <c r="H9" s="127"/>
      <c r="I9" s="4"/>
      <c r="J9" s="4"/>
      <c r="K9" s="131"/>
      <c r="L9" s="129"/>
      <c r="M9" s="50"/>
    </row>
    <row r="10" spans="1:18" x14ac:dyDescent="0.3">
      <c r="B10" s="47">
        <v>1</v>
      </c>
      <c r="C10" s="48"/>
      <c r="D10" s="49">
        <v>5</v>
      </c>
      <c r="E10" s="9"/>
      <c r="F10" s="124"/>
      <c r="G10" s="49"/>
      <c r="H10" s="126"/>
      <c r="I10" s="4"/>
      <c r="J10" s="4"/>
      <c r="K10" s="132"/>
      <c r="L10" s="128"/>
      <c r="M10" s="49"/>
    </row>
    <row r="11" spans="1:18" x14ac:dyDescent="0.3">
      <c r="B11" s="47"/>
      <c r="C11" s="48"/>
      <c r="D11" s="50"/>
      <c r="E11" s="32"/>
      <c r="F11" s="125"/>
      <c r="G11" s="50"/>
      <c r="H11" s="127"/>
      <c r="I11" s="4"/>
      <c r="J11" s="4"/>
      <c r="K11" s="131"/>
      <c r="L11" s="129"/>
      <c r="M11" s="50"/>
    </row>
    <row r="12" spans="1:18" x14ac:dyDescent="0.3">
      <c r="B12" s="47">
        <v>1</v>
      </c>
      <c r="C12" s="48"/>
      <c r="D12" s="49">
        <v>6</v>
      </c>
      <c r="E12" s="9"/>
      <c r="F12" s="124"/>
      <c r="G12" s="49"/>
      <c r="H12" s="126"/>
      <c r="I12" s="4"/>
      <c r="J12" s="4"/>
      <c r="K12" s="132"/>
      <c r="L12" s="128"/>
      <c r="M12" s="49"/>
    </row>
    <row r="13" spans="1:18" x14ac:dyDescent="0.3">
      <c r="B13" s="47"/>
      <c r="C13" s="48"/>
      <c r="D13" s="50"/>
      <c r="E13" s="32"/>
      <c r="F13" s="125"/>
      <c r="G13" s="50"/>
      <c r="H13" s="127"/>
      <c r="I13" s="4"/>
      <c r="J13" s="4"/>
      <c r="K13" s="131"/>
      <c r="L13" s="129"/>
      <c r="M13" s="50"/>
    </row>
    <row r="14" spans="1:18" x14ac:dyDescent="0.3">
      <c r="B14" s="47">
        <v>1</v>
      </c>
      <c r="C14" s="48"/>
      <c r="D14" s="49">
        <v>7</v>
      </c>
      <c r="E14" s="9"/>
      <c r="F14" s="124"/>
      <c r="G14" s="49"/>
      <c r="H14" s="126"/>
      <c r="I14" s="4"/>
      <c r="J14" s="4"/>
      <c r="K14" s="132"/>
      <c r="L14" s="128"/>
      <c r="M14" s="49"/>
    </row>
    <row r="15" spans="1:18" x14ac:dyDescent="0.3">
      <c r="B15" s="47"/>
      <c r="C15" s="48"/>
      <c r="D15" s="50"/>
      <c r="E15" s="32"/>
      <c r="F15" s="125"/>
      <c r="G15" s="50"/>
      <c r="H15" s="127"/>
      <c r="I15" s="4"/>
      <c r="J15" s="4"/>
      <c r="K15" s="131"/>
      <c r="L15" s="129"/>
      <c r="M15" s="50"/>
    </row>
    <row r="16" spans="1:18" x14ac:dyDescent="0.3">
      <c r="B16" s="47">
        <v>1</v>
      </c>
      <c r="C16" s="48"/>
      <c r="D16" s="49">
        <v>8</v>
      </c>
      <c r="E16" s="9"/>
      <c r="F16" s="124"/>
      <c r="G16" s="49"/>
      <c r="H16" s="126"/>
      <c r="I16" s="4"/>
      <c r="J16" s="4"/>
      <c r="K16" s="132"/>
      <c r="L16" s="128"/>
      <c r="M16" s="49"/>
    </row>
    <row r="17" spans="2:13" x14ac:dyDescent="0.3">
      <c r="B17" s="47"/>
      <c r="C17" s="48"/>
      <c r="D17" s="50"/>
      <c r="E17" s="32"/>
      <c r="F17" s="125"/>
      <c r="G17" s="50"/>
      <c r="H17" s="127"/>
      <c r="I17" s="4"/>
      <c r="J17" s="4"/>
      <c r="K17" s="131"/>
      <c r="L17" s="129"/>
      <c r="M17" s="50"/>
    </row>
    <row r="18" spans="2:13" x14ac:dyDescent="0.3">
      <c r="B18" s="47">
        <v>1</v>
      </c>
      <c r="C18" s="48"/>
      <c r="D18" s="49">
        <v>9</v>
      </c>
      <c r="E18" s="9"/>
      <c r="F18" s="124"/>
      <c r="G18" s="49"/>
      <c r="H18" s="126"/>
      <c r="I18" s="4"/>
      <c r="J18" s="4"/>
      <c r="K18" s="132"/>
      <c r="L18" s="128"/>
      <c r="M18" s="49"/>
    </row>
    <row r="19" spans="2:13" x14ac:dyDescent="0.3">
      <c r="B19" s="47"/>
      <c r="C19" s="48"/>
      <c r="D19" s="50"/>
      <c r="E19" s="32"/>
      <c r="F19" s="125"/>
      <c r="G19" s="50"/>
      <c r="H19" s="127"/>
      <c r="I19" s="4"/>
      <c r="J19" s="4"/>
      <c r="K19" s="131"/>
      <c r="L19" s="129"/>
      <c r="M19" s="50"/>
    </row>
    <row r="20" spans="2:13" x14ac:dyDescent="0.3">
      <c r="B20" s="47">
        <v>1</v>
      </c>
      <c r="C20" s="48"/>
      <c r="D20" s="49">
        <v>10</v>
      </c>
      <c r="E20" s="9"/>
      <c r="F20" s="124"/>
      <c r="G20" s="49"/>
      <c r="H20" s="126"/>
      <c r="I20" s="4"/>
      <c r="J20" s="4"/>
      <c r="K20" s="132"/>
      <c r="L20" s="128"/>
      <c r="M20" s="49"/>
    </row>
    <row r="21" spans="2:13" x14ac:dyDescent="0.3">
      <c r="B21" s="47"/>
      <c r="C21" s="48"/>
      <c r="D21" s="50"/>
      <c r="E21" s="32"/>
      <c r="F21" s="125"/>
      <c r="G21" s="50"/>
      <c r="H21" s="127"/>
      <c r="I21" s="4"/>
      <c r="J21" s="4"/>
      <c r="K21" s="131"/>
      <c r="L21" s="129"/>
      <c r="M21" s="50"/>
    </row>
    <row r="22" spans="2:13" x14ac:dyDescent="0.3">
      <c r="B22" s="47">
        <v>1</v>
      </c>
      <c r="C22" s="48"/>
      <c r="D22" s="49">
        <v>11</v>
      </c>
      <c r="E22" s="9"/>
      <c r="F22" s="124"/>
      <c r="G22" s="49"/>
      <c r="H22" s="126"/>
      <c r="I22" s="4"/>
      <c r="J22" s="4"/>
      <c r="K22" s="132"/>
      <c r="L22" s="128"/>
      <c r="M22" s="49"/>
    </row>
    <row r="23" spans="2:13" x14ac:dyDescent="0.3">
      <c r="B23" s="47"/>
      <c r="C23" s="48"/>
      <c r="D23" s="50"/>
      <c r="E23" s="32"/>
      <c r="F23" s="125"/>
      <c r="G23" s="50"/>
      <c r="H23" s="127"/>
      <c r="I23" s="4"/>
      <c r="J23" s="4"/>
      <c r="K23" s="131"/>
      <c r="L23" s="129"/>
      <c r="M23" s="50"/>
    </row>
    <row r="24" spans="2:13" x14ac:dyDescent="0.3">
      <c r="B24" s="47">
        <v>1</v>
      </c>
      <c r="C24" s="48"/>
      <c r="D24" s="49">
        <v>12</v>
      </c>
      <c r="E24" s="9"/>
      <c r="F24" s="124"/>
      <c r="G24" s="49"/>
      <c r="H24" s="126"/>
      <c r="I24" s="4"/>
      <c r="J24" s="4"/>
      <c r="K24" s="132"/>
      <c r="L24" s="128"/>
      <c r="M24" s="49"/>
    </row>
    <row r="25" spans="2:13" x14ac:dyDescent="0.3">
      <c r="B25" s="47"/>
      <c r="C25" s="48"/>
      <c r="D25" s="50"/>
      <c r="E25" s="32"/>
      <c r="F25" s="125"/>
      <c r="G25" s="50"/>
      <c r="H25" s="127"/>
      <c r="I25" s="4"/>
      <c r="J25" s="4"/>
      <c r="K25" s="131"/>
      <c r="L25" s="129"/>
      <c r="M25" s="50"/>
    </row>
    <row r="26" spans="2:13" x14ac:dyDescent="0.3">
      <c r="B26" s="47">
        <v>1</v>
      </c>
      <c r="C26" s="48"/>
      <c r="D26" s="49">
        <v>13</v>
      </c>
      <c r="E26" s="9"/>
      <c r="F26" s="124"/>
      <c r="G26" s="49"/>
      <c r="H26" s="126"/>
      <c r="I26" s="4"/>
      <c r="J26" s="4"/>
      <c r="K26" s="132"/>
      <c r="L26" s="128"/>
      <c r="M26" s="49"/>
    </row>
    <row r="27" spans="2:13" x14ac:dyDescent="0.3">
      <c r="B27" s="47"/>
      <c r="C27" s="48"/>
      <c r="D27" s="50"/>
      <c r="E27" s="32"/>
      <c r="F27" s="125"/>
      <c r="G27" s="50"/>
      <c r="H27" s="127"/>
      <c r="I27" s="4"/>
      <c r="J27" s="4"/>
      <c r="K27" s="131"/>
      <c r="L27" s="129"/>
      <c r="M27" s="50"/>
    </row>
    <row r="28" spans="2:13" x14ac:dyDescent="0.3">
      <c r="B28" s="47">
        <v>1</v>
      </c>
      <c r="C28" s="48"/>
      <c r="D28" s="49">
        <v>14</v>
      </c>
      <c r="E28" s="9"/>
      <c r="F28" s="124"/>
      <c r="G28" s="49"/>
      <c r="H28" s="126"/>
      <c r="I28" s="4"/>
      <c r="J28" s="4"/>
      <c r="K28" s="132"/>
      <c r="L28" s="128"/>
      <c r="M28" s="49"/>
    </row>
    <row r="29" spans="2:13" x14ac:dyDescent="0.3">
      <c r="B29" s="47"/>
      <c r="C29" s="48"/>
      <c r="D29" s="50"/>
      <c r="E29" s="32"/>
      <c r="F29" s="125"/>
      <c r="G29" s="50"/>
      <c r="H29" s="127"/>
      <c r="I29" s="4"/>
      <c r="J29" s="4"/>
      <c r="K29" s="131"/>
      <c r="L29" s="129"/>
      <c r="M29" s="50"/>
    </row>
    <row r="30" spans="2:13" x14ac:dyDescent="0.3">
      <c r="B30" s="47">
        <v>1</v>
      </c>
      <c r="C30" s="48"/>
      <c r="D30" s="49">
        <v>15</v>
      </c>
      <c r="E30" s="9"/>
      <c r="F30" s="124"/>
      <c r="G30" s="49"/>
      <c r="H30" s="126"/>
      <c r="I30" s="4"/>
      <c r="J30" s="4"/>
      <c r="K30" s="132"/>
      <c r="L30" s="128"/>
      <c r="M30" s="49"/>
    </row>
    <row r="31" spans="2:13" x14ac:dyDescent="0.3">
      <c r="B31" s="47"/>
      <c r="C31" s="48"/>
      <c r="D31" s="50"/>
      <c r="E31" s="32"/>
      <c r="F31" s="125"/>
      <c r="G31" s="50"/>
      <c r="H31" s="127"/>
      <c r="I31" s="4"/>
      <c r="J31" s="4"/>
      <c r="K31" s="131"/>
      <c r="L31" s="129"/>
      <c r="M31" s="50"/>
    </row>
    <row r="32" spans="2:13" x14ac:dyDescent="0.3">
      <c r="B32" s="47">
        <v>1</v>
      </c>
      <c r="C32" s="48"/>
      <c r="D32" s="49">
        <v>16</v>
      </c>
      <c r="E32" s="9"/>
      <c r="F32" s="124"/>
      <c r="G32" s="49"/>
      <c r="H32" s="126"/>
      <c r="I32" s="4"/>
      <c r="J32" s="4"/>
      <c r="K32" s="132"/>
      <c r="L32" s="128"/>
      <c r="M32" s="49"/>
    </row>
    <row r="33" spans="2:13" x14ac:dyDescent="0.3">
      <c r="B33" s="47"/>
      <c r="C33" s="48"/>
      <c r="D33" s="50"/>
      <c r="E33" s="32"/>
      <c r="F33" s="125"/>
      <c r="G33" s="50"/>
      <c r="H33" s="127"/>
      <c r="I33" s="4"/>
      <c r="J33" s="4"/>
      <c r="K33" s="131"/>
      <c r="L33" s="129"/>
      <c r="M33" s="50"/>
    </row>
    <row r="34" spans="2:13" x14ac:dyDescent="0.3">
      <c r="B34" s="47">
        <v>1</v>
      </c>
      <c r="C34" s="48"/>
      <c r="D34" s="49">
        <v>17</v>
      </c>
      <c r="E34" s="9"/>
      <c r="F34" s="124"/>
      <c r="G34" s="49"/>
      <c r="H34" s="126"/>
      <c r="I34" s="4"/>
      <c r="J34" s="4"/>
      <c r="K34" s="132"/>
      <c r="L34" s="128"/>
      <c r="M34" s="49"/>
    </row>
    <row r="35" spans="2:13" x14ac:dyDescent="0.3">
      <c r="B35" s="47"/>
      <c r="C35" s="48"/>
      <c r="D35" s="50"/>
      <c r="E35" s="32"/>
      <c r="F35" s="125"/>
      <c r="G35" s="50"/>
      <c r="H35" s="127"/>
      <c r="I35" s="4"/>
      <c r="J35" s="4"/>
      <c r="K35" s="131"/>
      <c r="L35" s="129"/>
      <c r="M35" s="50"/>
    </row>
    <row r="36" spans="2:13" x14ac:dyDescent="0.3">
      <c r="B36" s="47">
        <v>1</v>
      </c>
      <c r="C36" s="48"/>
      <c r="D36" s="49">
        <v>18</v>
      </c>
      <c r="E36" s="9"/>
      <c r="F36" s="124"/>
      <c r="G36" s="49"/>
      <c r="H36" s="126"/>
      <c r="I36" s="4"/>
      <c r="J36" s="4"/>
      <c r="K36" s="132"/>
      <c r="L36" s="128"/>
      <c r="M36" s="49"/>
    </row>
    <row r="37" spans="2:13" x14ac:dyDescent="0.3">
      <c r="B37" s="47"/>
      <c r="C37" s="48"/>
      <c r="D37" s="50"/>
      <c r="E37" s="32"/>
      <c r="F37" s="125"/>
      <c r="G37" s="50"/>
      <c r="H37" s="127"/>
      <c r="I37" s="4"/>
      <c r="J37" s="4"/>
      <c r="K37" s="131"/>
      <c r="L37" s="129"/>
      <c r="M37" s="50"/>
    </row>
    <row r="38" spans="2:13" x14ac:dyDescent="0.3">
      <c r="B38" s="47">
        <v>1</v>
      </c>
      <c r="C38" s="48"/>
      <c r="D38" s="49">
        <v>19</v>
      </c>
      <c r="E38" s="9"/>
      <c r="F38" s="124"/>
      <c r="G38" s="49"/>
      <c r="H38" s="126"/>
      <c r="I38" s="4"/>
      <c r="J38" s="4"/>
      <c r="K38" s="132"/>
      <c r="L38" s="128"/>
      <c r="M38" s="49"/>
    </row>
    <row r="39" spans="2:13" x14ac:dyDescent="0.3">
      <c r="B39" s="47"/>
      <c r="C39" s="48"/>
      <c r="D39" s="50"/>
      <c r="E39" s="32"/>
      <c r="F39" s="125"/>
      <c r="G39" s="50"/>
      <c r="H39" s="127"/>
      <c r="I39" s="4"/>
      <c r="J39" s="4"/>
      <c r="K39" s="131"/>
      <c r="L39" s="129"/>
      <c r="M39" s="50"/>
    </row>
    <row r="40" spans="2:13" x14ac:dyDescent="0.3">
      <c r="B40" s="47">
        <v>1</v>
      </c>
      <c r="C40" s="48"/>
      <c r="D40" s="49">
        <v>20</v>
      </c>
      <c r="E40" s="9"/>
      <c r="F40" s="124"/>
      <c r="G40" s="49"/>
      <c r="H40" s="126"/>
      <c r="I40" s="4"/>
      <c r="J40" s="4"/>
      <c r="K40" s="132"/>
      <c r="L40" s="128"/>
      <c r="M40" s="49"/>
    </row>
    <row r="41" spans="2:13" x14ac:dyDescent="0.3">
      <c r="B41" s="47"/>
      <c r="C41" s="48"/>
      <c r="D41" s="50"/>
      <c r="E41" s="32"/>
      <c r="F41" s="125"/>
      <c r="G41" s="50"/>
      <c r="H41" s="127"/>
      <c r="I41" s="4"/>
      <c r="J41" s="4"/>
      <c r="K41" s="131"/>
      <c r="L41" s="129"/>
      <c r="M41" s="50"/>
    </row>
    <row r="42" spans="2:13" x14ac:dyDescent="0.3">
      <c r="B42" s="47">
        <v>1</v>
      </c>
      <c r="C42" s="48"/>
      <c r="D42" s="49">
        <v>21</v>
      </c>
      <c r="E42" s="9"/>
      <c r="F42" s="124"/>
      <c r="G42" s="49"/>
      <c r="H42" s="126"/>
      <c r="I42" s="4"/>
      <c r="J42" s="4"/>
      <c r="K42" s="132"/>
      <c r="L42" s="128"/>
      <c r="M42" s="49"/>
    </row>
    <row r="43" spans="2:13" x14ac:dyDescent="0.3">
      <c r="B43" s="47"/>
      <c r="C43" s="48"/>
      <c r="D43" s="119"/>
      <c r="E43" s="32"/>
      <c r="F43" s="125"/>
      <c r="G43" s="50"/>
      <c r="H43" s="127"/>
      <c r="I43" s="4"/>
      <c r="J43" s="4"/>
      <c r="K43" s="131"/>
      <c r="L43" s="129"/>
      <c r="M43" s="50"/>
    </row>
    <row r="44" spans="2:13" x14ac:dyDescent="0.3">
      <c r="B44" s="47">
        <v>1</v>
      </c>
      <c r="C44" s="121"/>
      <c r="D44" s="49">
        <v>22</v>
      </c>
      <c r="E44" s="9"/>
      <c r="F44" s="124"/>
      <c r="G44" s="49"/>
      <c r="H44" s="126"/>
      <c r="I44" s="4"/>
      <c r="J44" s="4"/>
      <c r="K44" s="132"/>
      <c r="L44" s="128"/>
      <c r="M44" s="49"/>
    </row>
    <row r="45" spans="2:13" x14ac:dyDescent="0.3">
      <c r="B45" s="47"/>
      <c r="C45" s="122"/>
      <c r="D45" s="50"/>
      <c r="E45" s="32"/>
      <c r="F45" s="125"/>
      <c r="G45" s="50"/>
      <c r="H45" s="127"/>
      <c r="I45" s="4"/>
      <c r="J45" s="4"/>
      <c r="K45" s="131"/>
      <c r="L45" s="129"/>
      <c r="M45" s="50"/>
    </row>
    <row r="46" spans="2:13" x14ac:dyDescent="0.3">
      <c r="B46" s="47">
        <v>1</v>
      </c>
      <c r="C46" s="121"/>
      <c r="D46" s="49">
        <v>23</v>
      </c>
      <c r="E46" s="9"/>
      <c r="F46" s="124"/>
      <c r="G46" s="49"/>
      <c r="H46" s="126"/>
      <c r="I46" s="4"/>
      <c r="J46" s="4"/>
      <c r="K46" s="132"/>
      <c r="L46" s="128"/>
      <c r="M46" s="49"/>
    </row>
    <row r="47" spans="2:13" x14ac:dyDescent="0.3">
      <c r="B47" s="47"/>
      <c r="C47" s="122"/>
      <c r="D47" s="119"/>
      <c r="E47" s="32"/>
      <c r="F47" s="125"/>
      <c r="G47" s="50"/>
      <c r="H47" s="127"/>
      <c r="I47" s="4"/>
      <c r="J47" s="4"/>
      <c r="K47" s="131"/>
      <c r="L47" s="129"/>
      <c r="M47" s="50"/>
    </row>
    <row r="48" spans="2:13" x14ac:dyDescent="0.3">
      <c r="B48" s="47">
        <v>1</v>
      </c>
      <c r="C48" s="48"/>
      <c r="D48" s="49">
        <v>24</v>
      </c>
      <c r="E48" s="9"/>
      <c r="F48" s="124"/>
      <c r="G48" s="49"/>
      <c r="H48" s="126"/>
      <c r="I48" s="4"/>
      <c r="J48" s="4"/>
      <c r="K48" s="132"/>
      <c r="L48" s="128"/>
      <c r="M48" s="49"/>
    </row>
    <row r="49" spans="2:13" x14ac:dyDescent="0.3">
      <c r="B49" s="47"/>
      <c r="C49" s="48"/>
      <c r="D49" s="50"/>
      <c r="E49" s="32"/>
      <c r="F49" s="125"/>
      <c r="G49" s="50"/>
      <c r="H49" s="127"/>
      <c r="I49" s="4"/>
      <c r="J49" s="4"/>
      <c r="K49" s="131"/>
      <c r="L49" s="129"/>
      <c r="M49" s="50"/>
    </row>
    <row r="50" spans="2:13" x14ac:dyDescent="0.3">
      <c r="B50" s="47">
        <v>1</v>
      </c>
      <c r="C50" s="48"/>
      <c r="D50" s="49">
        <v>25</v>
      </c>
      <c r="E50" s="9"/>
      <c r="F50" s="124"/>
      <c r="G50" s="49"/>
      <c r="H50" s="126"/>
      <c r="I50" s="4"/>
      <c r="J50" s="4"/>
      <c r="K50" s="132"/>
      <c r="L50" s="128"/>
      <c r="M50" s="49"/>
    </row>
    <row r="51" spans="2:13" x14ac:dyDescent="0.3">
      <c r="B51" s="47"/>
      <c r="C51" s="48"/>
      <c r="D51" s="119"/>
      <c r="E51" s="32"/>
      <c r="F51" s="125"/>
      <c r="G51" s="50"/>
      <c r="H51" s="127"/>
      <c r="I51" s="4"/>
      <c r="J51" s="4"/>
      <c r="K51" s="131"/>
      <c r="L51" s="129"/>
      <c r="M51" s="50"/>
    </row>
    <row r="52" spans="2:13" x14ac:dyDescent="0.3">
      <c r="B52" s="47">
        <v>1</v>
      </c>
      <c r="C52" s="48"/>
      <c r="D52" s="49">
        <v>26</v>
      </c>
      <c r="E52" s="9"/>
      <c r="F52" s="124"/>
      <c r="G52" s="49"/>
      <c r="H52" s="126"/>
      <c r="I52" s="4"/>
      <c r="J52" s="4"/>
      <c r="K52" s="132"/>
      <c r="L52" s="128"/>
      <c r="M52" s="49"/>
    </row>
    <row r="53" spans="2:13" x14ac:dyDescent="0.3">
      <c r="B53" s="47"/>
      <c r="C53" s="48"/>
      <c r="D53" s="50"/>
      <c r="E53" s="32"/>
      <c r="F53" s="125"/>
      <c r="G53" s="50"/>
      <c r="H53" s="127"/>
      <c r="I53" s="4"/>
      <c r="J53" s="4"/>
      <c r="K53" s="131"/>
      <c r="L53" s="129"/>
      <c r="M53" s="50"/>
    </row>
    <row r="54" spans="2:13" x14ac:dyDescent="0.3">
      <c r="B54" s="47">
        <v>1</v>
      </c>
      <c r="C54" s="48"/>
      <c r="D54" s="49">
        <v>27</v>
      </c>
      <c r="E54" s="9"/>
      <c r="F54" s="124"/>
      <c r="G54" s="49"/>
      <c r="H54" s="126"/>
      <c r="I54" s="4"/>
      <c r="J54" s="4"/>
      <c r="K54" s="132"/>
      <c r="L54" s="128"/>
      <c r="M54" s="49"/>
    </row>
    <row r="55" spans="2:13" x14ac:dyDescent="0.3">
      <c r="B55" s="47"/>
      <c r="C55" s="48"/>
      <c r="D55" s="119"/>
      <c r="E55" s="32"/>
      <c r="F55" s="125"/>
      <c r="G55" s="50"/>
      <c r="H55" s="127"/>
      <c r="I55" s="4"/>
      <c r="J55" s="4"/>
      <c r="K55" s="131"/>
      <c r="L55" s="129"/>
      <c r="M55" s="50"/>
    </row>
    <row r="56" spans="2:13" x14ac:dyDescent="0.3">
      <c r="B56" s="47">
        <v>1</v>
      </c>
      <c r="C56" s="48"/>
      <c r="D56" s="49">
        <v>28</v>
      </c>
      <c r="E56" s="9"/>
      <c r="F56" s="124"/>
      <c r="G56" s="49"/>
      <c r="H56" s="126"/>
      <c r="I56" s="4"/>
      <c r="J56" s="4"/>
      <c r="K56" s="132"/>
      <c r="L56" s="128"/>
      <c r="M56" s="49"/>
    </row>
    <row r="57" spans="2:13" x14ac:dyDescent="0.3">
      <c r="B57" s="47"/>
      <c r="C57" s="48"/>
      <c r="D57" s="50"/>
      <c r="E57" s="32"/>
      <c r="F57" s="125"/>
      <c r="G57" s="50"/>
      <c r="H57" s="127"/>
      <c r="I57" s="4"/>
      <c r="J57" s="4"/>
      <c r="K57" s="131"/>
      <c r="L57" s="129"/>
      <c r="M57" s="50"/>
    </row>
    <row r="58" spans="2:13" x14ac:dyDescent="0.3">
      <c r="B58" s="47">
        <v>1</v>
      </c>
      <c r="C58" s="48"/>
      <c r="D58" s="49">
        <v>29</v>
      </c>
      <c r="E58" s="9"/>
      <c r="F58" s="124"/>
      <c r="G58" s="49"/>
      <c r="H58" s="126"/>
      <c r="I58" s="4"/>
      <c r="J58" s="4"/>
      <c r="K58" s="132"/>
      <c r="L58" s="128"/>
      <c r="M58" s="49"/>
    </row>
    <row r="59" spans="2:13" x14ac:dyDescent="0.3">
      <c r="B59" s="47"/>
      <c r="C59" s="48"/>
      <c r="D59" s="119"/>
      <c r="E59" s="32"/>
      <c r="F59" s="125"/>
      <c r="G59" s="50"/>
      <c r="H59" s="127"/>
      <c r="I59" s="4"/>
      <c r="J59" s="4"/>
      <c r="K59" s="131"/>
      <c r="L59" s="129"/>
      <c r="M59" s="50"/>
    </row>
    <row r="60" spans="2:13" x14ac:dyDescent="0.3">
      <c r="B60" s="47">
        <v>1</v>
      </c>
      <c r="C60" s="48"/>
      <c r="D60" s="49">
        <v>30</v>
      </c>
      <c r="E60" s="9"/>
      <c r="F60" s="124"/>
      <c r="G60" s="49"/>
      <c r="H60" s="126"/>
      <c r="I60" s="4"/>
      <c r="J60" s="4"/>
      <c r="K60" s="132"/>
      <c r="L60" s="128"/>
      <c r="M60" s="49"/>
    </row>
    <row r="61" spans="2:13" x14ac:dyDescent="0.3">
      <c r="B61" s="47"/>
      <c r="C61" s="48"/>
      <c r="D61" s="50"/>
      <c r="E61" s="32"/>
      <c r="F61" s="125"/>
      <c r="G61" s="50"/>
      <c r="H61" s="127"/>
      <c r="I61" s="4"/>
      <c r="J61" s="4"/>
      <c r="K61" s="131"/>
      <c r="L61" s="129"/>
      <c r="M61" s="50"/>
    </row>
    <row r="62" spans="2:13" x14ac:dyDescent="0.3">
      <c r="B62" s="47">
        <v>1</v>
      </c>
      <c r="C62" s="48"/>
      <c r="D62" s="49">
        <v>31</v>
      </c>
      <c r="E62" s="9"/>
      <c r="F62" s="124"/>
      <c r="G62" s="49"/>
      <c r="H62" s="126"/>
      <c r="I62" s="4"/>
      <c r="J62" s="4"/>
      <c r="K62" s="132"/>
      <c r="L62" s="128"/>
      <c r="M62" s="49"/>
    </row>
    <row r="63" spans="2:13" x14ac:dyDescent="0.3">
      <c r="B63" s="47"/>
      <c r="C63" s="48"/>
      <c r="D63" s="119"/>
      <c r="E63" s="32"/>
      <c r="F63" s="125"/>
      <c r="G63" s="50"/>
      <c r="H63" s="127"/>
      <c r="I63" s="4"/>
      <c r="J63" s="4"/>
      <c r="K63" s="131"/>
      <c r="L63" s="129"/>
      <c r="M63" s="50"/>
    </row>
    <row r="64" spans="2:13" x14ac:dyDescent="0.3">
      <c r="B64" s="47">
        <v>1</v>
      </c>
      <c r="C64" s="48"/>
      <c r="D64" s="49">
        <v>32</v>
      </c>
      <c r="E64" s="9"/>
      <c r="F64" s="124"/>
      <c r="G64" s="49"/>
      <c r="H64" s="126"/>
      <c r="I64" s="4"/>
      <c r="J64" s="4"/>
      <c r="K64" s="132"/>
      <c r="L64" s="128"/>
      <c r="M64" s="49"/>
    </row>
    <row r="65" spans="2:13" x14ac:dyDescent="0.3">
      <c r="B65" s="47"/>
      <c r="C65" s="48"/>
      <c r="D65" s="50"/>
      <c r="E65" s="32"/>
      <c r="F65" s="125"/>
      <c r="G65" s="50"/>
      <c r="H65" s="127"/>
      <c r="I65" s="4"/>
      <c r="J65" s="4"/>
      <c r="K65" s="131"/>
      <c r="L65" s="129"/>
      <c r="M65" s="50"/>
    </row>
    <row r="66" spans="2:13" x14ac:dyDescent="0.3">
      <c r="B66" s="47">
        <v>1</v>
      </c>
      <c r="C66" s="48"/>
      <c r="D66" s="49">
        <v>33</v>
      </c>
      <c r="E66" s="9"/>
      <c r="F66" s="124"/>
      <c r="G66" s="49"/>
      <c r="H66" s="126"/>
      <c r="I66" s="4"/>
      <c r="J66" s="4"/>
      <c r="K66" s="132"/>
      <c r="L66" s="128"/>
      <c r="M66" s="49"/>
    </row>
    <row r="67" spans="2:13" x14ac:dyDescent="0.3">
      <c r="B67" s="47"/>
      <c r="C67" s="48"/>
      <c r="D67" s="119"/>
      <c r="E67" s="32"/>
      <c r="F67" s="125"/>
      <c r="G67" s="50"/>
      <c r="H67" s="127"/>
      <c r="I67" s="4"/>
      <c r="J67" s="4"/>
      <c r="K67" s="131"/>
      <c r="L67" s="129"/>
      <c r="M67" s="50"/>
    </row>
    <row r="68" spans="2:13" x14ac:dyDescent="0.3">
      <c r="B68" s="47">
        <v>1</v>
      </c>
      <c r="C68" s="48"/>
      <c r="D68" s="49">
        <v>34</v>
      </c>
      <c r="E68" s="9"/>
      <c r="F68" s="124"/>
      <c r="G68" s="49"/>
      <c r="H68" s="126"/>
      <c r="I68" s="4"/>
      <c r="J68" s="4"/>
      <c r="K68" s="132"/>
      <c r="L68" s="128"/>
      <c r="M68" s="49"/>
    </row>
    <row r="69" spans="2:13" x14ac:dyDescent="0.3">
      <c r="B69" s="47"/>
      <c r="C69" s="48"/>
      <c r="D69" s="50"/>
      <c r="E69" s="32"/>
      <c r="F69" s="125"/>
      <c r="G69" s="50"/>
      <c r="H69" s="127"/>
      <c r="I69" s="4"/>
      <c r="J69" s="4"/>
      <c r="K69" s="131"/>
      <c r="L69" s="129"/>
      <c r="M69" s="50"/>
    </row>
    <row r="70" spans="2:13" x14ac:dyDescent="0.3">
      <c r="B70" s="47">
        <v>1</v>
      </c>
      <c r="C70" s="48"/>
      <c r="D70" s="49">
        <v>35</v>
      </c>
      <c r="E70" s="9"/>
      <c r="F70" s="124"/>
      <c r="G70" s="49"/>
      <c r="H70" s="126"/>
      <c r="I70" s="4"/>
      <c r="J70" s="4"/>
      <c r="K70" s="132"/>
      <c r="L70" s="128"/>
      <c r="M70" s="49"/>
    </row>
    <row r="71" spans="2:13" x14ac:dyDescent="0.3">
      <c r="B71" s="47"/>
      <c r="C71" s="48"/>
      <c r="D71" s="119"/>
      <c r="E71" s="32"/>
      <c r="F71" s="125"/>
      <c r="G71" s="50"/>
      <c r="H71" s="127"/>
      <c r="I71" s="4"/>
      <c r="J71" s="4"/>
      <c r="K71" s="131"/>
      <c r="L71" s="129"/>
      <c r="M71" s="50"/>
    </row>
    <row r="72" spans="2:13" x14ac:dyDescent="0.3">
      <c r="B72" s="47">
        <v>1</v>
      </c>
      <c r="C72" s="48"/>
      <c r="D72" s="49">
        <v>36</v>
      </c>
      <c r="E72" s="9"/>
      <c r="F72" s="124"/>
      <c r="G72" s="49"/>
      <c r="H72" s="126"/>
      <c r="I72" s="4"/>
      <c r="J72" s="4"/>
      <c r="K72" s="132"/>
      <c r="L72" s="128"/>
      <c r="M72" s="49"/>
    </row>
    <row r="73" spans="2:13" x14ac:dyDescent="0.3">
      <c r="B73" s="47"/>
      <c r="C73" s="48"/>
      <c r="D73" s="50"/>
      <c r="E73" s="32"/>
      <c r="F73" s="125"/>
      <c r="G73" s="50"/>
      <c r="H73" s="127"/>
      <c r="I73" s="4"/>
      <c r="J73" s="4"/>
      <c r="K73" s="131"/>
      <c r="L73" s="129"/>
      <c r="M73" s="50"/>
    </row>
    <row r="74" spans="2:13" x14ac:dyDescent="0.3">
      <c r="B74" s="47">
        <v>1</v>
      </c>
      <c r="C74" s="48"/>
      <c r="D74" s="49">
        <v>37</v>
      </c>
      <c r="E74" s="9"/>
      <c r="F74" s="124"/>
      <c r="G74" s="49"/>
      <c r="H74" s="126"/>
      <c r="I74" s="4"/>
      <c r="J74" s="4"/>
      <c r="K74" s="132"/>
      <c r="L74" s="128"/>
      <c r="M74" s="49"/>
    </row>
    <row r="75" spans="2:13" x14ac:dyDescent="0.3">
      <c r="B75" s="47"/>
      <c r="C75" s="48"/>
      <c r="D75" s="50"/>
      <c r="E75" s="32"/>
      <c r="F75" s="125"/>
      <c r="G75" s="50"/>
      <c r="H75" s="127"/>
      <c r="I75" s="4"/>
      <c r="J75" s="4"/>
      <c r="K75" s="131"/>
      <c r="L75" s="129"/>
      <c r="M75" s="50"/>
    </row>
    <row r="76" spans="2:13" x14ac:dyDescent="0.3">
      <c r="B76" s="47">
        <v>1</v>
      </c>
      <c r="C76" s="48"/>
      <c r="D76" s="49">
        <v>38</v>
      </c>
      <c r="E76" s="9"/>
      <c r="F76" s="124"/>
      <c r="G76" s="49"/>
      <c r="H76" s="126"/>
      <c r="I76" s="4"/>
      <c r="J76" s="4"/>
      <c r="K76" s="132"/>
      <c r="L76" s="128"/>
      <c r="M76" s="49"/>
    </row>
    <row r="77" spans="2:13" x14ac:dyDescent="0.3">
      <c r="B77" s="47"/>
      <c r="C77" s="48"/>
      <c r="D77" s="50"/>
      <c r="E77" s="32"/>
      <c r="F77" s="125"/>
      <c r="G77" s="50"/>
      <c r="H77" s="127"/>
      <c r="I77" s="4"/>
      <c r="J77" s="4"/>
      <c r="K77" s="131"/>
      <c r="L77" s="129"/>
      <c r="M77" s="50"/>
    </row>
    <row r="78" spans="2:13" x14ac:dyDescent="0.3">
      <c r="B78" s="47">
        <v>1</v>
      </c>
      <c r="C78" s="48"/>
      <c r="D78" s="49">
        <v>39</v>
      </c>
      <c r="E78" s="9"/>
      <c r="F78" s="124"/>
      <c r="G78" s="49"/>
      <c r="H78" s="126"/>
      <c r="I78" s="4"/>
      <c r="J78" s="4"/>
      <c r="K78" s="132"/>
      <c r="L78" s="128"/>
      <c r="M78" s="49"/>
    </row>
    <row r="79" spans="2:13" x14ac:dyDescent="0.3">
      <c r="B79" s="47"/>
      <c r="C79" s="48"/>
      <c r="D79" s="119"/>
      <c r="E79" s="32"/>
      <c r="F79" s="125"/>
      <c r="G79" s="50"/>
      <c r="H79" s="127"/>
      <c r="I79" s="4"/>
      <c r="J79" s="4"/>
      <c r="K79" s="131"/>
      <c r="L79" s="129"/>
      <c r="M79" s="50"/>
    </row>
    <row r="80" spans="2:13" x14ac:dyDescent="0.3">
      <c r="B80" s="47">
        <v>1</v>
      </c>
      <c r="C80" s="48"/>
      <c r="D80" s="49">
        <v>40</v>
      </c>
      <c r="E80" s="9"/>
      <c r="F80" s="124"/>
      <c r="G80" s="49"/>
      <c r="H80" s="126"/>
      <c r="I80" s="4"/>
      <c r="J80" s="4"/>
      <c r="K80" s="132"/>
      <c r="L80" s="128"/>
      <c r="M80" s="49"/>
    </row>
    <row r="81" spans="2:13" x14ac:dyDescent="0.3">
      <c r="B81" s="47"/>
      <c r="C81" s="48"/>
      <c r="D81" s="50"/>
      <c r="E81" s="32"/>
      <c r="F81" s="125"/>
      <c r="G81" s="50"/>
      <c r="H81" s="127"/>
      <c r="I81" s="4"/>
      <c r="J81" s="4"/>
      <c r="K81" s="131"/>
      <c r="L81" s="129"/>
      <c r="M81" s="50"/>
    </row>
    <row r="82" spans="2:13" x14ac:dyDescent="0.3">
      <c r="B82" s="47"/>
      <c r="C82" s="48"/>
      <c r="D82" s="49">
        <v>41</v>
      </c>
      <c r="E82" s="9"/>
      <c r="F82" s="124"/>
      <c r="G82" s="49"/>
      <c r="H82" s="126"/>
      <c r="I82" s="4"/>
      <c r="J82" s="4"/>
      <c r="K82" s="132"/>
      <c r="L82" s="128"/>
      <c r="M82" s="49"/>
    </row>
    <row r="83" spans="2:13" x14ac:dyDescent="0.3">
      <c r="B83" s="47"/>
      <c r="C83" s="48"/>
      <c r="D83" s="119"/>
      <c r="E83" s="32"/>
      <c r="F83" s="125"/>
      <c r="G83" s="50"/>
      <c r="H83" s="127"/>
      <c r="I83" s="4"/>
      <c r="J83" s="4"/>
      <c r="K83" s="131"/>
      <c r="L83" s="129"/>
      <c r="M83" s="50"/>
    </row>
    <row r="84" spans="2:13" x14ac:dyDescent="0.3">
      <c r="B84" s="47">
        <v>1</v>
      </c>
      <c r="C84" s="48"/>
      <c r="D84" s="49">
        <v>42</v>
      </c>
      <c r="E84" s="9"/>
      <c r="F84" s="124"/>
      <c r="G84" s="49"/>
      <c r="H84" s="126"/>
      <c r="I84" s="4"/>
      <c r="J84" s="4"/>
      <c r="K84" s="132"/>
      <c r="L84" s="128"/>
      <c r="M84" s="49"/>
    </row>
    <row r="85" spans="2:13" x14ac:dyDescent="0.3">
      <c r="B85" s="47"/>
      <c r="C85" s="48"/>
      <c r="D85" s="50"/>
      <c r="E85" s="32"/>
      <c r="F85" s="125"/>
      <c r="G85" s="50"/>
      <c r="H85" s="127"/>
      <c r="I85" s="4"/>
      <c r="J85" s="4"/>
      <c r="K85" s="131"/>
      <c r="L85" s="129"/>
      <c r="M85" s="50"/>
    </row>
    <row r="86" spans="2:13" x14ac:dyDescent="0.3">
      <c r="B86" s="47">
        <v>1</v>
      </c>
      <c r="C86" s="48"/>
      <c r="D86" s="49">
        <v>43</v>
      </c>
      <c r="E86" s="9"/>
      <c r="F86" s="124"/>
      <c r="G86" s="49"/>
      <c r="H86" s="126"/>
      <c r="I86" s="4"/>
      <c r="J86" s="4"/>
      <c r="K86" s="132"/>
      <c r="L86" s="128"/>
      <c r="M86" s="49"/>
    </row>
    <row r="87" spans="2:13" x14ac:dyDescent="0.3">
      <c r="B87" s="47"/>
      <c r="C87" s="48"/>
      <c r="D87" s="119"/>
      <c r="E87" s="32"/>
      <c r="F87" s="125"/>
      <c r="G87" s="50"/>
      <c r="H87" s="127"/>
      <c r="I87" s="4"/>
      <c r="J87" s="4"/>
      <c r="K87" s="131"/>
      <c r="L87" s="129"/>
      <c r="M87" s="50"/>
    </row>
    <row r="88" spans="2:13" x14ac:dyDescent="0.3">
      <c r="B88" s="47">
        <v>1</v>
      </c>
      <c r="C88" s="48"/>
      <c r="D88" s="49">
        <v>44</v>
      </c>
      <c r="E88" s="9"/>
      <c r="F88" s="124"/>
      <c r="G88" s="49"/>
      <c r="H88" s="126"/>
      <c r="I88" s="4"/>
      <c r="J88" s="4"/>
      <c r="K88" s="132"/>
      <c r="L88" s="128"/>
      <c r="M88" s="49"/>
    </row>
    <row r="89" spans="2:13" x14ac:dyDescent="0.3">
      <c r="B89" s="47"/>
      <c r="C89" s="48"/>
      <c r="D89" s="50"/>
      <c r="E89" s="32"/>
      <c r="F89" s="125"/>
      <c r="G89" s="50"/>
      <c r="H89" s="127"/>
      <c r="I89" s="4"/>
      <c r="J89" s="4"/>
      <c r="K89" s="131"/>
      <c r="L89" s="129"/>
      <c r="M89" s="50"/>
    </row>
    <row r="90" spans="2:13" x14ac:dyDescent="0.3">
      <c r="B90" s="47">
        <v>1</v>
      </c>
      <c r="C90" s="48"/>
      <c r="D90" s="49">
        <v>45</v>
      </c>
      <c r="E90" s="9"/>
      <c r="F90" s="124"/>
      <c r="G90" s="49"/>
      <c r="H90" s="126"/>
      <c r="I90" s="4"/>
      <c r="J90" s="4"/>
      <c r="K90" s="132"/>
      <c r="L90" s="128"/>
      <c r="M90" s="49"/>
    </row>
    <row r="91" spans="2:13" x14ac:dyDescent="0.3">
      <c r="B91" s="47"/>
      <c r="C91" s="48"/>
      <c r="D91" s="119"/>
      <c r="E91" s="32"/>
      <c r="F91" s="125"/>
      <c r="G91" s="50"/>
      <c r="H91" s="127"/>
      <c r="I91" s="4"/>
      <c r="J91" s="4"/>
      <c r="K91" s="131"/>
      <c r="L91" s="129"/>
      <c r="M91" s="50"/>
    </row>
    <row r="92" spans="2:13" x14ac:dyDescent="0.3">
      <c r="B92" s="47">
        <v>1</v>
      </c>
      <c r="C92" s="48"/>
      <c r="D92" s="49">
        <v>44</v>
      </c>
      <c r="E92" s="9"/>
      <c r="F92" s="124"/>
      <c r="G92" s="49"/>
      <c r="H92" s="126"/>
      <c r="I92" s="4"/>
      <c r="J92" s="4"/>
      <c r="K92" s="132"/>
      <c r="L92" s="128"/>
      <c r="M92" s="49"/>
    </row>
    <row r="93" spans="2:13" x14ac:dyDescent="0.3">
      <c r="B93" s="47"/>
      <c r="C93" s="48"/>
      <c r="D93" s="50"/>
      <c r="E93" s="32"/>
      <c r="F93" s="125"/>
      <c r="G93" s="50"/>
      <c r="H93" s="127"/>
      <c r="I93" s="4"/>
      <c r="J93" s="4"/>
      <c r="K93" s="131"/>
      <c r="L93" s="129"/>
      <c r="M93" s="50"/>
    </row>
    <row r="94" spans="2:13" x14ac:dyDescent="0.3">
      <c r="B94" s="47">
        <v>1</v>
      </c>
      <c r="C94" s="48"/>
      <c r="D94" s="49">
        <v>45</v>
      </c>
      <c r="E94" s="9"/>
      <c r="F94" s="124"/>
      <c r="G94" s="49"/>
      <c r="H94" s="126"/>
      <c r="I94" s="4"/>
      <c r="J94" s="4"/>
      <c r="K94" s="132"/>
      <c r="L94" s="128"/>
      <c r="M94" s="49"/>
    </row>
    <row r="95" spans="2:13" x14ac:dyDescent="0.3">
      <c r="B95" s="47"/>
      <c r="C95" s="48"/>
      <c r="D95" s="50"/>
      <c r="E95" s="32"/>
      <c r="F95" s="125"/>
      <c r="G95" s="50"/>
      <c r="H95" s="127"/>
      <c r="I95" s="4"/>
      <c r="J95" s="4"/>
      <c r="K95" s="131"/>
      <c r="L95" s="129"/>
      <c r="M95" s="50"/>
    </row>
    <row r="96" spans="2:13" x14ac:dyDescent="0.3">
      <c r="B96" s="47">
        <v>1</v>
      </c>
      <c r="C96" s="48"/>
      <c r="D96" s="49">
        <v>46</v>
      </c>
      <c r="E96" s="9"/>
      <c r="F96" s="124"/>
      <c r="G96" s="49"/>
      <c r="H96" s="126"/>
      <c r="I96" s="4"/>
      <c r="J96" s="4"/>
      <c r="K96" s="132"/>
      <c r="L96" s="128"/>
      <c r="M96" s="49"/>
    </row>
    <row r="97" spans="2:13" x14ac:dyDescent="0.3">
      <c r="B97" s="47"/>
      <c r="C97" s="48"/>
      <c r="D97" s="50"/>
      <c r="E97" s="32"/>
      <c r="F97" s="125"/>
      <c r="G97" s="50"/>
      <c r="H97" s="127"/>
      <c r="I97" s="4"/>
      <c r="J97" s="4"/>
      <c r="K97" s="131"/>
      <c r="L97" s="129"/>
      <c r="M97" s="50"/>
    </row>
    <row r="98" spans="2:13" x14ac:dyDescent="0.3">
      <c r="B98" s="47">
        <v>1</v>
      </c>
      <c r="C98" s="48"/>
      <c r="D98" s="49">
        <v>47</v>
      </c>
      <c r="E98" s="9"/>
      <c r="F98" s="124"/>
      <c r="G98" s="49"/>
      <c r="H98" s="126"/>
      <c r="I98" s="4"/>
      <c r="J98" s="4"/>
      <c r="K98" s="132"/>
      <c r="L98" s="128"/>
      <c r="M98" s="49"/>
    </row>
    <row r="99" spans="2:13" x14ac:dyDescent="0.3">
      <c r="B99" s="47"/>
      <c r="C99" s="48"/>
      <c r="D99" s="50"/>
      <c r="E99" s="32"/>
      <c r="F99" s="125"/>
      <c r="G99" s="50"/>
      <c r="H99" s="127"/>
      <c r="I99" s="4"/>
      <c r="J99" s="4"/>
      <c r="K99" s="131"/>
      <c r="L99" s="129"/>
      <c r="M99" s="50"/>
    </row>
    <row r="100" spans="2:13" x14ac:dyDescent="0.3">
      <c r="B100" s="47">
        <v>1</v>
      </c>
      <c r="C100" s="48"/>
      <c r="D100" s="49">
        <v>48</v>
      </c>
      <c r="E100" s="9"/>
      <c r="F100" s="124"/>
      <c r="G100" s="49"/>
      <c r="H100" s="126"/>
      <c r="I100" s="4"/>
      <c r="J100" s="4"/>
      <c r="K100" s="132"/>
      <c r="L100" s="128"/>
      <c r="M100" s="49"/>
    </row>
    <row r="101" spans="2:13" x14ac:dyDescent="0.3">
      <c r="B101" s="47"/>
      <c r="C101" s="48"/>
      <c r="D101" s="50"/>
      <c r="E101" s="32"/>
      <c r="F101" s="125"/>
      <c r="G101" s="50"/>
      <c r="H101" s="127"/>
      <c r="I101" s="4"/>
      <c r="J101" s="4"/>
      <c r="K101" s="131"/>
      <c r="L101" s="129"/>
      <c r="M101" s="50"/>
    </row>
    <row r="102" spans="2:13" x14ac:dyDescent="0.3">
      <c r="B102" s="47">
        <v>1</v>
      </c>
      <c r="C102" s="48"/>
      <c r="D102" s="49">
        <v>49</v>
      </c>
      <c r="E102" s="9"/>
      <c r="F102" s="124"/>
      <c r="G102" s="49"/>
      <c r="H102" s="126"/>
      <c r="I102" s="4"/>
      <c r="J102" s="4"/>
      <c r="K102" s="132"/>
      <c r="L102" s="128"/>
      <c r="M102" s="49"/>
    </row>
    <row r="103" spans="2:13" x14ac:dyDescent="0.3">
      <c r="B103" s="47"/>
      <c r="C103" s="48"/>
      <c r="D103" s="50"/>
      <c r="E103" s="32"/>
      <c r="F103" s="125"/>
      <c r="G103" s="50"/>
      <c r="H103" s="127"/>
      <c r="I103" s="4"/>
      <c r="J103" s="4"/>
      <c r="K103" s="131"/>
      <c r="L103" s="129"/>
      <c r="M103" s="50"/>
    </row>
    <row r="104" spans="2:13" x14ac:dyDescent="0.3">
      <c r="B104" s="47">
        <v>1</v>
      </c>
      <c r="C104" s="48"/>
      <c r="D104" s="49">
        <v>50</v>
      </c>
      <c r="E104" s="9"/>
      <c r="F104" s="124"/>
      <c r="G104" s="49"/>
      <c r="H104" s="126"/>
      <c r="I104" s="4"/>
      <c r="J104" s="4"/>
      <c r="K104" s="132"/>
      <c r="L104" s="128"/>
      <c r="M104" s="49"/>
    </row>
    <row r="105" spans="2:13" x14ac:dyDescent="0.3">
      <c r="B105" s="47"/>
      <c r="C105" s="48"/>
      <c r="D105" s="50"/>
      <c r="E105" s="32"/>
      <c r="F105" s="125"/>
      <c r="G105" s="50"/>
      <c r="H105" s="127"/>
      <c r="I105" s="4"/>
      <c r="J105" s="4"/>
      <c r="K105" s="131"/>
      <c r="L105" s="129"/>
      <c r="M105" s="50"/>
    </row>
    <row r="106" spans="2:13" x14ac:dyDescent="0.3">
      <c r="B106" s="47">
        <v>1</v>
      </c>
      <c r="C106" s="48"/>
      <c r="D106" s="49">
        <v>51</v>
      </c>
      <c r="E106" s="9"/>
      <c r="F106" s="124"/>
      <c r="G106" s="49"/>
      <c r="H106" s="126"/>
      <c r="I106" s="4"/>
      <c r="J106" s="4"/>
      <c r="K106" s="132"/>
      <c r="L106" s="128"/>
      <c r="M106" s="49"/>
    </row>
    <row r="107" spans="2:13" x14ac:dyDescent="0.3">
      <c r="B107" s="47"/>
      <c r="C107" s="48"/>
      <c r="D107" s="50"/>
      <c r="E107" s="32"/>
      <c r="F107" s="125"/>
      <c r="G107" s="50"/>
      <c r="H107" s="127"/>
      <c r="I107" s="4"/>
      <c r="J107" s="4"/>
      <c r="K107" s="131"/>
      <c r="L107" s="129"/>
      <c r="M107" s="50"/>
    </row>
    <row r="108" spans="2:13" x14ac:dyDescent="0.3">
      <c r="B108" s="47">
        <v>1</v>
      </c>
      <c r="C108" s="48"/>
      <c r="D108" s="49">
        <v>52</v>
      </c>
      <c r="E108" s="9"/>
      <c r="F108" s="124"/>
      <c r="G108" s="49"/>
      <c r="H108" s="126"/>
      <c r="I108" s="4"/>
      <c r="J108" s="4"/>
      <c r="K108" s="132"/>
      <c r="L108" s="128"/>
      <c r="M108" s="49"/>
    </row>
    <row r="109" spans="2:13" x14ac:dyDescent="0.3">
      <c r="B109" s="47"/>
      <c r="C109" s="48"/>
      <c r="D109" s="50"/>
      <c r="E109" s="32"/>
      <c r="F109" s="125"/>
      <c r="G109" s="50"/>
      <c r="H109" s="127"/>
      <c r="I109" s="4"/>
      <c r="J109" s="4"/>
      <c r="K109" s="131"/>
      <c r="L109" s="129"/>
      <c r="M109" s="50"/>
    </row>
    <row r="110" spans="2:13" x14ac:dyDescent="0.3">
      <c r="B110" s="47">
        <v>1</v>
      </c>
      <c r="C110" s="48"/>
      <c r="D110" s="49">
        <v>53</v>
      </c>
      <c r="E110" s="9"/>
      <c r="F110" s="124"/>
      <c r="G110" s="49"/>
      <c r="H110" s="126"/>
      <c r="I110" s="4"/>
      <c r="J110" s="4"/>
      <c r="K110" s="132"/>
      <c r="L110" s="128"/>
      <c r="M110" s="49"/>
    </row>
    <row r="111" spans="2:13" x14ac:dyDescent="0.3">
      <c r="B111" s="47"/>
      <c r="C111" s="48"/>
      <c r="D111" s="50"/>
      <c r="E111" s="32"/>
      <c r="F111" s="125"/>
      <c r="G111" s="50"/>
      <c r="H111" s="127"/>
      <c r="I111" s="4"/>
      <c r="J111" s="4"/>
      <c r="K111" s="131"/>
      <c r="L111" s="129"/>
      <c r="M111" s="50"/>
    </row>
    <row r="112" spans="2:13" x14ac:dyDescent="0.3">
      <c r="B112" s="47">
        <v>1</v>
      </c>
      <c r="C112" s="48"/>
      <c r="D112" s="49">
        <v>54</v>
      </c>
      <c r="E112" s="9"/>
      <c r="F112" s="124"/>
      <c r="G112" s="49"/>
      <c r="H112" s="126"/>
      <c r="I112" s="4"/>
      <c r="J112" s="4"/>
      <c r="K112" s="132"/>
      <c r="L112" s="128"/>
      <c r="M112" s="49"/>
    </row>
    <row r="113" spans="2:13" x14ac:dyDescent="0.3">
      <c r="B113" s="47"/>
      <c r="C113" s="48"/>
      <c r="D113" s="50"/>
      <c r="E113" s="32"/>
      <c r="F113" s="125"/>
      <c r="G113" s="50"/>
      <c r="H113" s="127"/>
      <c r="I113" s="4"/>
      <c r="J113" s="4"/>
      <c r="K113" s="131"/>
      <c r="L113" s="129"/>
      <c r="M113" s="50"/>
    </row>
    <row r="114" spans="2:13" x14ac:dyDescent="0.3">
      <c r="B114" s="47">
        <v>1</v>
      </c>
      <c r="C114" s="48"/>
      <c r="D114" s="49">
        <v>55</v>
      </c>
      <c r="E114" s="9"/>
      <c r="F114" s="124"/>
      <c r="G114" s="49"/>
      <c r="H114" s="126"/>
      <c r="I114" s="4"/>
      <c r="J114" s="4"/>
      <c r="K114" s="132"/>
      <c r="L114" s="128"/>
      <c r="M114" s="49"/>
    </row>
    <row r="115" spans="2:13" x14ac:dyDescent="0.3">
      <c r="B115" s="47"/>
      <c r="C115" s="48"/>
      <c r="D115" s="50"/>
      <c r="E115" s="32"/>
      <c r="F115" s="125"/>
      <c r="G115" s="50"/>
      <c r="H115" s="127"/>
      <c r="I115" s="4"/>
      <c r="J115" s="4"/>
      <c r="K115" s="131"/>
      <c r="L115" s="129"/>
      <c r="M115" s="50"/>
    </row>
    <row r="116" spans="2:13" x14ac:dyDescent="0.3">
      <c r="B116" s="47">
        <v>1</v>
      </c>
      <c r="C116" s="48"/>
      <c r="D116" s="49">
        <v>56</v>
      </c>
      <c r="E116" s="9"/>
      <c r="F116" s="124"/>
      <c r="G116" s="49"/>
      <c r="H116" s="126"/>
      <c r="I116" s="4"/>
      <c r="J116" s="4"/>
      <c r="K116" s="132"/>
      <c r="L116" s="128"/>
      <c r="M116" s="49"/>
    </row>
    <row r="117" spans="2:13" x14ac:dyDescent="0.3">
      <c r="B117" s="47"/>
      <c r="C117" s="48"/>
      <c r="D117" s="50"/>
      <c r="E117" s="32"/>
      <c r="F117" s="125"/>
      <c r="G117" s="50"/>
      <c r="H117" s="127"/>
      <c r="I117" s="4"/>
      <c r="J117" s="4"/>
      <c r="K117" s="131"/>
      <c r="L117" s="129"/>
      <c r="M117" s="50"/>
    </row>
    <row r="118" spans="2:13" x14ac:dyDescent="0.3">
      <c r="B118" s="47">
        <v>1</v>
      </c>
      <c r="C118" s="48"/>
      <c r="D118" s="49">
        <v>57</v>
      </c>
      <c r="E118" s="9"/>
      <c r="F118" s="124"/>
      <c r="G118" s="49"/>
      <c r="H118" s="126"/>
      <c r="I118" s="4"/>
      <c r="J118" s="4"/>
      <c r="K118" s="132"/>
      <c r="L118" s="128"/>
      <c r="M118" s="49"/>
    </row>
    <row r="119" spans="2:13" x14ac:dyDescent="0.3">
      <c r="B119" s="47"/>
      <c r="C119" s="48"/>
      <c r="D119" s="50"/>
      <c r="E119" s="32"/>
      <c r="F119" s="125"/>
      <c r="G119" s="50"/>
      <c r="H119" s="127"/>
      <c r="I119" s="4"/>
      <c r="J119" s="4"/>
      <c r="K119" s="131"/>
      <c r="L119" s="129"/>
      <c r="M119" s="50"/>
    </row>
    <row r="120" spans="2:13" x14ac:dyDescent="0.3">
      <c r="B120" s="47">
        <v>1</v>
      </c>
      <c r="C120" s="48"/>
      <c r="D120" s="49">
        <v>58</v>
      </c>
      <c r="E120" s="9"/>
      <c r="F120" s="124"/>
      <c r="G120" s="49"/>
      <c r="H120" s="126"/>
      <c r="I120" s="4"/>
      <c r="J120" s="4"/>
      <c r="K120" s="132"/>
      <c r="L120" s="128"/>
      <c r="M120" s="49"/>
    </row>
    <row r="121" spans="2:13" x14ac:dyDescent="0.3">
      <c r="B121" s="47"/>
      <c r="C121" s="48"/>
      <c r="D121" s="50"/>
      <c r="E121" s="32"/>
      <c r="F121" s="125"/>
      <c r="G121" s="50"/>
      <c r="H121" s="127"/>
      <c r="I121" s="4"/>
      <c r="J121" s="4"/>
      <c r="K121" s="131"/>
      <c r="L121" s="129"/>
      <c r="M121" s="50"/>
    </row>
    <row r="122" spans="2:13" x14ac:dyDescent="0.3">
      <c r="B122" s="47">
        <v>1</v>
      </c>
      <c r="C122" s="48"/>
      <c r="D122" s="49">
        <v>59</v>
      </c>
      <c r="E122" s="9"/>
      <c r="F122" s="124"/>
      <c r="G122" s="49"/>
      <c r="H122" s="126"/>
      <c r="I122" s="4"/>
      <c r="J122" s="4"/>
      <c r="K122" s="132"/>
      <c r="L122" s="128"/>
      <c r="M122" s="49"/>
    </row>
    <row r="123" spans="2:13" x14ac:dyDescent="0.3">
      <c r="B123" s="47"/>
      <c r="C123" s="48"/>
      <c r="D123" s="50"/>
      <c r="E123" s="32"/>
      <c r="F123" s="125"/>
      <c r="G123" s="50"/>
      <c r="H123" s="127"/>
      <c r="I123" s="4"/>
      <c r="J123" s="4"/>
      <c r="K123" s="131"/>
      <c r="L123" s="129"/>
      <c r="M123" s="50"/>
    </row>
    <row r="124" spans="2:13" x14ac:dyDescent="0.3">
      <c r="B124" s="47">
        <v>1</v>
      </c>
      <c r="C124" s="48"/>
      <c r="D124" s="49">
        <v>60</v>
      </c>
      <c r="E124" s="9"/>
      <c r="F124" s="124"/>
      <c r="G124" s="49"/>
      <c r="H124" s="126"/>
      <c r="I124" s="4"/>
      <c r="J124" s="4"/>
      <c r="K124" s="132"/>
      <c r="L124" s="128"/>
      <c r="M124" s="49"/>
    </row>
    <row r="125" spans="2:13" x14ac:dyDescent="0.3">
      <c r="B125" s="47"/>
      <c r="C125" s="48"/>
      <c r="D125" s="50"/>
      <c r="E125" s="32"/>
      <c r="F125" s="125"/>
      <c r="G125" s="50"/>
      <c r="H125" s="127"/>
      <c r="I125" s="4"/>
      <c r="J125" s="4"/>
      <c r="K125" s="131"/>
      <c r="L125" s="129"/>
      <c r="M125" s="50"/>
    </row>
    <row r="126" spans="2:13" x14ac:dyDescent="0.3">
      <c r="B126" s="47">
        <v>1</v>
      </c>
      <c r="C126" s="48"/>
      <c r="D126" s="49">
        <v>61</v>
      </c>
      <c r="E126" s="9"/>
      <c r="F126" s="124"/>
      <c r="G126" s="49"/>
      <c r="H126" s="126"/>
      <c r="I126" s="4"/>
      <c r="J126" s="4"/>
      <c r="K126" s="132"/>
      <c r="L126" s="128"/>
      <c r="M126" s="49"/>
    </row>
    <row r="127" spans="2:13" x14ac:dyDescent="0.3">
      <c r="B127" s="47"/>
      <c r="C127" s="48"/>
      <c r="D127" s="50"/>
      <c r="E127" s="32"/>
      <c r="F127" s="125"/>
      <c r="G127" s="50"/>
      <c r="H127" s="127"/>
      <c r="I127" s="4"/>
      <c r="J127" s="4"/>
      <c r="K127" s="131"/>
      <c r="L127" s="129"/>
      <c r="M127" s="50"/>
    </row>
    <row r="128" spans="2:13" x14ac:dyDescent="0.3">
      <c r="B128" s="47">
        <v>1</v>
      </c>
      <c r="C128" s="48"/>
      <c r="D128" s="49">
        <v>62</v>
      </c>
      <c r="E128" s="9"/>
      <c r="F128" s="124"/>
      <c r="G128" s="49"/>
      <c r="H128" s="126"/>
      <c r="I128" s="4"/>
      <c r="J128" s="4"/>
      <c r="K128" s="132"/>
      <c r="L128" s="128"/>
      <c r="M128" s="49"/>
    </row>
    <row r="129" spans="2:13" x14ac:dyDescent="0.3">
      <c r="B129" s="47"/>
      <c r="C129" s="48"/>
      <c r="D129" s="50"/>
      <c r="E129" s="32"/>
      <c r="F129" s="125"/>
      <c r="G129" s="50"/>
      <c r="H129" s="127"/>
      <c r="I129" s="4"/>
      <c r="J129" s="4"/>
      <c r="K129" s="131"/>
      <c r="L129" s="129"/>
      <c r="M129" s="50"/>
    </row>
    <row r="130" spans="2:13" x14ac:dyDescent="0.3">
      <c r="B130" s="47">
        <v>1</v>
      </c>
      <c r="C130" s="48"/>
      <c r="D130" s="49">
        <v>63</v>
      </c>
      <c r="E130" s="9"/>
      <c r="F130" s="124"/>
      <c r="G130" s="49"/>
      <c r="H130" s="126"/>
      <c r="I130" s="4"/>
      <c r="J130" s="4"/>
      <c r="K130" s="132"/>
      <c r="L130" s="128"/>
      <c r="M130" s="49"/>
    </row>
    <row r="131" spans="2:13" x14ac:dyDescent="0.3">
      <c r="B131" s="47"/>
      <c r="C131" s="48"/>
      <c r="D131" s="50"/>
      <c r="E131" s="32"/>
      <c r="F131" s="125"/>
      <c r="G131" s="50"/>
      <c r="H131" s="127"/>
      <c r="I131" s="4"/>
      <c r="J131" s="4"/>
      <c r="K131" s="131"/>
      <c r="L131" s="129"/>
      <c r="M131" s="50"/>
    </row>
    <row r="132" spans="2:13" x14ac:dyDescent="0.3">
      <c r="B132" s="47">
        <v>1</v>
      </c>
      <c r="C132" s="48"/>
      <c r="D132" s="49">
        <v>64</v>
      </c>
      <c r="E132" s="9"/>
      <c r="F132" s="124"/>
      <c r="G132" s="49"/>
      <c r="H132" s="126"/>
      <c r="I132" s="4"/>
      <c r="J132" s="4"/>
      <c r="K132" s="132"/>
      <c r="L132" s="128"/>
      <c r="M132" s="49"/>
    </row>
    <row r="133" spans="2:13" x14ac:dyDescent="0.3">
      <c r="B133" s="47"/>
      <c r="C133" s="48"/>
      <c r="D133" s="50"/>
      <c r="E133" s="32"/>
      <c r="F133" s="125"/>
      <c r="G133" s="50"/>
      <c r="H133" s="127"/>
      <c r="I133" s="4"/>
      <c r="J133" s="4"/>
      <c r="K133" s="131"/>
      <c r="L133" s="129"/>
      <c r="M133" s="50"/>
    </row>
    <row r="134" spans="2:13" x14ac:dyDescent="0.3">
      <c r="B134" s="47">
        <v>1</v>
      </c>
      <c r="C134" s="48"/>
      <c r="D134" s="49">
        <v>65</v>
      </c>
      <c r="E134" s="9"/>
      <c r="F134" s="124"/>
      <c r="G134" s="49"/>
      <c r="H134" s="126"/>
      <c r="I134" s="4"/>
      <c r="J134" s="4"/>
      <c r="K134" s="132"/>
      <c r="L134" s="128"/>
      <c r="M134" s="49"/>
    </row>
    <row r="135" spans="2:13" x14ac:dyDescent="0.3">
      <c r="B135" s="47"/>
      <c r="C135" s="48"/>
      <c r="D135" s="50"/>
      <c r="E135" s="32"/>
      <c r="F135" s="125"/>
      <c r="G135" s="50"/>
      <c r="H135" s="127"/>
      <c r="I135" s="4"/>
      <c r="J135" s="4"/>
      <c r="K135" s="131"/>
      <c r="L135" s="129"/>
      <c r="M135" s="50"/>
    </row>
    <row r="136" spans="2:13" x14ac:dyDescent="0.3">
      <c r="B136" s="47">
        <v>1</v>
      </c>
      <c r="C136" s="48"/>
      <c r="D136" s="49">
        <v>66</v>
      </c>
      <c r="E136" s="9"/>
      <c r="F136" s="124"/>
      <c r="G136" s="49"/>
      <c r="H136" s="126"/>
      <c r="I136" s="4"/>
      <c r="J136" s="4"/>
      <c r="K136" s="132"/>
      <c r="L136" s="128"/>
      <c r="M136" s="49"/>
    </row>
    <row r="137" spans="2:13" x14ac:dyDescent="0.3">
      <c r="B137" s="47"/>
      <c r="C137" s="48"/>
      <c r="D137" s="50"/>
      <c r="E137" s="32"/>
      <c r="F137" s="125"/>
      <c r="G137" s="50"/>
      <c r="H137" s="127"/>
      <c r="I137" s="4"/>
      <c r="J137" s="4"/>
      <c r="K137" s="131"/>
      <c r="L137" s="129"/>
      <c r="M137" s="50"/>
    </row>
    <row r="138" spans="2:13" x14ac:dyDescent="0.3">
      <c r="B138" s="47">
        <v>1</v>
      </c>
      <c r="C138" s="48"/>
      <c r="D138" s="49">
        <v>67</v>
      </c>
      <c r="E138" s="9"/>
      <c r="F138" s="124"/>
      <c r="G138" s="49"/>
      <c r="H138" s="126"/>
      <c r="I138" s="4"/>
      <c r="J138" s="4"/>
      <c r="K138" s="132"/>
      <c r="L138" s="128"/>
      <c r="M138" s="49"/>
    </row>
    <row r="139" spans="2:13" x14ac:dyDescent="0.3">
      <c r="B139" s="47"/>
      <c r="C139" s="48"/>
      <c r="D139" s="50"/>
      <c r="E139" s="32"/>
      <c r="F139" s="125"/>
      <c r="G139" s="50"/>
      <c r="H139" s="127"/>
      <c r="I139" s="4"/>
      <c r="J139" s="4"/>
      <c r="K139" s="131"/>
      <c r="L139" s="129"/>
      <c r="M139" s="50"/>
    </row>
    <row r="140" spans="2:13" x14ac:dyDescent="0.3">
      <c r="B140" s="47">
        <v>1</v>
      </c>
      <c r="C140" s="48"/>
      <c r="D140" s="49">
        <v>68</v>
      </c>
      <c r="E140" s="9"/>
      <c r="F140" s="124"/>
      <c r="G140" s="49"/>
      <c r="H140" s="126"/>
      <c r="I140" s="4"/>
      <c r="J140" s="4"/>
      <c r="K140" s="132"/>
      <c r="L140" s="128"/>
      <c r="M140" s="49"/>
    </row>
    <row r="141" spans="2:13" x14ac:dyDescent="0.3">
      <c r="B141" s="47"/>
      <c r="C141" s="48"/>
      <c r="D141" s="50"/>
      <c r="E141" s="32"/>
      <c r="F141" s="125"/>
      <c r="G141" s="50"/>
      <c r="H141" s="127"/>
      <c r="I141" s="4"/>
      <c r="J141" s="4"/>
      <c r="K141" s="131"/>
      <c r="L141" s="129"/>
      <c r="M141" s="50"/>
    </row>
    <row r="142" spans="2:13" x14ac:dyDescent="0.3">
      <c r="B142" s="47">
        <v>1</v>
      </c>
      <c r="C142" s="48"/>
      <c r="D142" s="49">
        <v>69</v>
      </c>
      <c r="E142" s="9"/>
      <c r="F142" s="124"/>
      <c r="G142" s="49"/>
      <c r="H142" s="126"/>
      <c r="I142" s="4"/>
      <c r="J142" s="4"/>
      <c r="K142" s="132"/>
      <c r="L142" s="128"/>
      <c r="M142" s="49"/>
    </row>
    <row r="143" spans="2:13" x14ac:dyDescent="0.3">
      <c r="B143" s="47"/>
      <c r="C143" s="48"/>
      <c r="D143" s="50"/>
      <c r="E143" s="32"/>
      <c r="F143" s="125"/>
      <c r="G143" s="50"/>
      <c r="H143" s="127"/>
      <c r="I143" s="4"/>
      <c r="J143" s="4"/>
      <c r="K143" s="131"/>
      <c r="L143" s="129"/>
      <c r="M143" s="50"/>
    </row>
    <row r="144" spans="2:13" x14ac:dyDescent="0.3">
      <c r="B144" s="47">
        <v>1</v>
      </c>
      <c r="C144" s="48"/>
      <c r="D144" s="49">
        <v>70</v>
      </c>
      <c r="E144" s="9"/>
      <c r="F144" s="124"/>
      <c r="G144" s="49"/>
      <c r="H144" s="126"/>
      <c r="I144" s="4"/>
      <c r="J144" s="4"/>
      <c r="K144" s="132"/>
      <c r="L144" s="128"/>
      <c r="M144" s="49"/>
    </row>
    <row r="145" spans="2:13" x14ac:dyDescent="0.3">
      <c r="B145" s="47"/>
      <c r="C145" s="48"/>
      <c r="D145" s="50"/>
      <c r="E145" s="32"/>
      <c r="F145" s="125"/>
      <c r="G145" s="50"/>
      <c r="H145" s="127"/>
      <c r="I145" s="4"/>
      <c r="J145" s="4"/>
      <c r="K145" s="131"/>
      <c r="L145" s="129"/>
      <c r="M145" s="50"/>
    </row>
    <row r="146" spans="2:13" x14ac:dyDescent="0.3">
      <c r="B146" s="47">
        <v>1</v>
      </c>
      <c r="C146" s="48"/>
      <c r="D146" s="49">
        <v>71</v>
      </c>
      <c r="E146" s="9"/>
      <c r="F146" s="124"/>
      <c r="G146" s="49"/>
      <c r="H146" s="126"/>
      <c r="I146" s="4"/>
      <c r="J146" s="4"/>
      <c r="K146" s="132"/>
      <c r="L146" s="128"/>
      <c r="M146" s="49"/>
    </row>
    <row r="147" spans="2:13" x14ac:dyDescent="0.3">
      <c r="B147" s="47"/>
      <c r="C147" s="48"/>
      <c r="D147" s="50"/>
      <c r="E147" s="32"/>
      <c r="F147" s="125"/>
      <c r="G147" s="50"/>
      <c r="H147" s="127"/>
      <c r="I147" s="4"/>
      <c r="J147" s="4"/>
      <c r="K147" s="131"/>
      <c r="L147" s="129"/>
      <c r="M147" s="50"/>
    </row>
    <row r="148" spans="2:13" x14ac:dyDescent="0.3">
      <c r="B148" s="47">
        <v>1</v>
      </c>
      <c r="C148" s="48"/>
      <c r="D148" s="49">
        <v>72</v>
      </c>
      <c r="E148" s="9"/>
      <c r="F148" s="124"/>
      <c r="G148" s="49"/>
      <c r="H148" s="126"/>
      <c r="I148" s="4"/>
      <c r="J148" s="4"/>
      <c r="K148" s="132"/>
      <c r="L148" s="128"/>
      <c r="M148" s="49"/>
    </row>
    <row r="149" spans="2:13" x14ac:dyDescent="0.3">
      <c r="B149" s="47"/>
      <c r="C149" s="48"/>
      <c r="D149" s="50"/>
      <c r="E149" s="32"/>
      <c r="F149" s="125"/>
      <c r="G149" s="50"/>
      <c r="H149" s="127"/>
      <c r="I149" s="4"/>
      <c r="J149" s="4"/>
      <c r="K149" s="131"/>
      <c r="L149" s="129"/>
      <c r="M149" s="50"/>
    </row>
    <row r="150" spans="2:13" x14ac:dyDescent="0.3">
      <c r="B150" s="47">
        <v>1</v>
      </c>
      <c r="C150" s="48"/>
      <c r="D150" s="49">
        <v>73</v>
      </c>
      <c r="E150" s="9"/>
      <c r="F150" s="124"/>
      <c r="G150" s="49"/>
      <c r="H150" s="126"/>
      <c r="I150" s="4"/>
      <c r="J150" s="4"/>
      <c r="K150" s="132"/>
      <c r="L150" s="128"/>
      <c r="M150" s="49"/>
    </row>
    <row r="151" spans="2:13" x14ac:dyDescent="0.3">
      <c r="B151" s="47"/>
      <c r="C151" s="48"/>
      <c r="D151" s="50"/>
      <c r="E151" s="32"/>
      <c r="F151" s="125"/>
      <c r="G151" s="50"/>
      <c r="H151" s="127"/>
      <c r="I151" s="4"/>
      <c r="J151" s="4"/>
      <c r="K151" s="131"/>
      <c r="L151" s="129"/>
      <c r="M151" s="50"/>
    </row>
    <row r="152" spans="2:13" x14ac:dyDescent="0.3">
      <c r="B152" s="47">
        <v>1</v>
      </c>
      <c r="C152" s="48"/>
      <c r="D152" s="49">
        <v>74</v>
      </c>
      <c r="E152" s="9"/>
      <c r="F152" s="124"/>
      <c r="G152" s="49"/>
      <c r="H152" s="126"/>
      <c r="I152" s="4"/>
      <c r="J152" s="4"/>
      <c r="K152" s="132"/>
      <c r="L152" s="128"/>
      <c r="M152" s="49"/>
    </row>
    <row r="153" spans="2:13" x14ac:dyDescent="0.3">
      <c r="B153" s="47"/>
      <c r="C153" s="48"/>
      <c r="D153" s="50"/>
      <c r="E153" s="32"/>
      <c r="F153" s="125"/>
      <c r="G153" s="50"/>
      <c r="H153" s="127"/>
      <c r="I153" s="4"/>
      <c r="J153" s="4"/>
      <c r="K153" s="131"/>
      <c r="L153" s="129"/>
      <c r="M153" s="50"/>
    </row>
    <row r="154" spans="2:13" x14ac:dyDescent="0.3">
      <c r="B154" s="47">
        <v>1</v>
      </c>
      <c r="C154" s="48"/>
      <c r="D154" s="49">
        <v>75</v>
      </c>
      <c r="E154" s="9"/>
      <c r="F154" s="124"/>
      <c r="G154" s="49"/>
      <c r="H154" s="126"/>
      <c r="I154" s="4"/>
      <c r="J154" s="4"/>
      <c r="K154" s="132"/>
      <c r="L154" s="128"/>
      <c r="M154" s="49"/>
    </row>
    <row r="155" spans="2:13" x14ac:dyDescent="0.3">
      <c r="B155" s="47"/>
      <c r="C155" s="48"/>
      <c r="D155" s="50"/>
      <c r="E155" s="32"/>
      <c r="F155" s="125"/>
      <c r="G155" s="50"/>
      <c r="H155" s="127"/>
      <c r="I155" s="4"/>
      <c r="J155" s="4"/>
      <c r="K155" s="131"/>
      <c r="L155" s="129"/>
      <c r="M155" s="50"/>
    </row>
    <row r="156" spans="2:13" x14ac:dyDescent="0.3">
      <c r="B156" s="47">
        <v>1</v>
      </c>
      <c r="C156" s="48"/>
      <c r="D156" s="49">
        <v>76</v>
      </c>
      <c r="E156" s="9"/>
      <c r="F156" s="124"/>
      <c r="G156" s="49"/>
      <c r="H156" s="126"/>
      <c r="I156" s="4"/>
      <c r="J156" s="4"/>
      <c r="K156" s="132"/>
      <c r="L156" s="128"/>
      <c r="M156" s="49"/>
    </row>
    <row r="157" spans="2:13" x14ac:dyDescent="0.3">
      <c r="B157" s="47"/>
      <c r="C157" s="48"/>
      <c r="D157" s="50"/>
      <c r="E157" s="32"/>
      <c r="F157" s="125"/>
      <c r="G157" s="50"/>
      <c r="H157" s="127"/>
      <c r="I157" s="4"/>
      <c r="J157" s="4"/>
      <c r="K157" s="131"/>
      <c r="L157" s="129"/>
      <c r="M157" s="50"/>
    </row>
    <row r="158" spans="2:13" x14ac:dyDescent="0.3">
      <c r="B158" s="47">
        <v>1</v>
      </c>
      <c r="C158" s="48"/>
      <c r="D158" s="49">
        <v>77</v>
      </c>
      <c r="E158" s="9"/>
      <c r="F158" s="124"/>
      <c r="G158" s="49"/>
      <c r="H158" s="126"/>
      <c r="I158" s="4"/>
      <c r="J158" s="4"/>
      <c r="K158" s="132"/>
      <c r="L158" s="128"/>
      <c r="M158" s="49"/>
    </row>
    <row r="159" spans="2:13" x14ac:dyDescent="0.3">
      <c r="B159" s="47"/>
      <c r="C159" s="48"/>
      <c r="D159" s="50"/>
      <c r="E159" s="32"/>
      <c r="F159" s="125"/>
      <c r="G159" s="50"/>
      <c r="H159" s="127"/>
      <c r="I159" s="4"/>
      <c r="J159" s="4"/>
      <c r="K159" s="131"/>
      <c r="L159" s="129"/>
      <c r="M159" s="50"/>
    </row>
    <row r="160" spans="2:13" x14ac:dyDescent="0.3">
      <c r="B160" s="47">
        <v>1</v>
      </c>
      <c r="C160" s="48"/>
      <c r="D160" s="49">
        <v>78</v>
      </c>
      <c r="E160" s="9"/>
      <c r="F160" s="124"/>
      <c r="G160" s="49"/>
      <c r="H160" s="126"/>
      <c r="I160" s="4"/>
      <c r="J160" s="4"/>
      <c r="K160" s="132"/>
      <c r="L160" s="128"/>
      <c r="M160" s="49"/>
    </row>
    <row r="161" spans="2:13" x14ac:dyDescent="0.3">
      <c r="B161" s="47"/>
      <c r="C161" s="48"/>
      <c r="D161" s="50"/>
      <c r="E161" s="32"/>
      <c r="F161" s="125"/>
      <c r="G161" s="50"/>
      <c r="H161" s="127"/>
      <c r="I161" s="4"/>
      <c r="J161" s="4"/>
      <c r="K161" s="131"/>
      <c r="L161" s="129"/>
      <c r="M161" s="50"/>
    </row>
    <row r="162" spans="2:13" x14ac:dyDescent="0.3">
      <c r="B162" s="47">
        <v>1</v>
      </c>
      <c r="C162" s="48"/>
      <c r="D162" s="49">
        <v>79</v>
      </c>
      <c r="E162" s="9"/>
      <c r="F162" s="124"/>
      <c r="G162" s="49"/>
      <c r="H162" s="126"/>
      <c r="I162" s="4"/>
      <c r="J162" s="4"/>
      <c r="K162" s="132"/>
      <c r="L162" s="128"/>
      <c r="M162" s="49"/>
    </row>
    <row r="163" spans="2:13" x14ac:dyDescent="0.3">
      <c r="B163" s="47"/>
      <c r="C163" s="48"/>
      <c r="D163" s="50"/>
      <c r="E163" s="32"/>
      <c r="F163" s="125"/>
      <c r="G163" s="50"/>
      <c r="H163" s="127"/>
      <c r="I163" s="4"/>
      <c r="J163" s="4"/>
      <c r="K163" s="131"/>
      <c r="L163" s="129"/>
      <c r="M163" s="50"/>
    </row>
    <row r="164" spans="2:13" x14ac:dyDescent="0.3">
      <c r="B164" s="47">
        <v>1</v>
      </c>
      <c r="C164" s="48"/>
      <c r="D164" s="49">
        <v>80</v>
      </c>
      <c r="E164" s="9"/>
      <c r="F164" s="124"/>
      <c r="G164" s="49"/>
      <c r="H164" s="126"/>
      <c r="I164" s="4"/>
      <c r="J164" s="4"/>
      <c r="K164" s="132"/>
      <c r="L164" s="128"/>
      <c r="M164" s="49"/>
    </row>
    <row r="165" spans="2:13" x14ac:dyDescent="0.3">
      <c r="B165" s="47"/>
      <c r="C165" s="48"/>
      <c r="D165" s="50"/>
      <c r="E165" s="32"/>
      <c r="F165" s="125"/>
      <c r="G165" s="50"/>
      <c r="H165" s="127"/>
      <c r="I165" s="4"/>
      <c r="J165" s="4"/>
      <c r="K165" s="131"/>
      <c r="L165" s="129"/>
      <c r="M165" s="50"/>
    </row>
    <row r="166" spans="2:13" x14ac:dyDescent="0.3">
      <c r="B166" s="47">
        <v>1</v>
      </c>
      <c r="C166" s="48"/>
      <c r="D166" s="49">
        <v>81</v>
      </c>
      <c r="E166" s="9"/>
      <c r="F166" s="124"/>
      <c r="G166" s="49"/>
      <c r="H166" s="126"/>
      <c r="I166" s="4"/>
      <c r="J166" s="4"/>
      <c r="K166" s="132"/>
      <c r="L166" s="128"/>
      <c r="M166" s="49"/>
    </row>
    <row r="167" spans="2:13" x14ac:dyDescent="0.3">
      <c r="B167" s="47"/>
      <c r="C167" s="48"/>
      <c r="D167" s="50"/>
      <c r="E167" s="32"/>
      <c r="F167" s="125"/>
      <c r="G167" s="50"/>
      <c r="H167" s="127"/>
      <c r="I167" s="4"/>
      <c r="J167" s="4"/>
      <c r="K167" s="131"/>
      <c r="L167" s="129"/>
      <c r="M167" s="50"/>
    </row>
    <row r="168" spans="2:13" x14ac:dyDescent="0.3">
      <c r="B168" s="47">
        <v>1</v>
      </c>
      <c r="C168" s="48"/>
      <c r="D168" s="49">
        <v>82</v>
      </c>
      <c r="E168" s="9"/>
      <c r="F168" s="124"/>
      <c r="G168" s="49"/>
      <c r="H168" s="126"/>
      <c r="I168" s="4"/>
      <c r="J168" s="4"/>
      <c r="K168" s="132"/>
      <c r="L168" s="128"/>
      <c r="M168" s="49"/>
    </row>
    <row r="169" spans="2:13" x14ac:dyDescent="0.3">
      <c r="B169" s="47"/>
      <c r="C169" s="48"/>
      <c r="D169" s="50"/>
      <c r="E169" s="32"/>
      <c r="F169" s="125"/>
      <c r="G169" s="50"/>
      <c r="H169" s="127"/>
      <c r="I169" s="4"/>
      <c r="J169" s="4"/>
      <c r="K169" s="131"/>
      <c r="L169" s="129"/>
      <c r="M169" s="50"/>
    </row>
    <row r="170" spans="2:13" x14ac:dyDescent="0.3">
      <c r="B170" s="47">
        <v>1</v>
      </c>
      <c r="C170" s="48"/>
      <c r="D170" s="49">
        <v>83</v>
      </c>
      <c r="E170" s="9"/>
      <c r="F170" s="124"/>
      <c r="G170" s="49"/>
      <c r="H170" s="126"/>
      <c r="I170" s="4"/>
      <c r="J170" s="4"/>
      <c r="K170" s="132"/>
      <c r="L170" s="128"/>
      <c r="M170" s="49"/>
    </row>
    <row r="171" spans="2:13" x14ac:dyDescent="0.3">
      <c r="B171" s="47"/>
      <c r="C171" s="48"/>
      <c r="D171" s="50"/>
      <c r="E171" s="32"/>
      <c r="F171" s="125"/>
      <c r="G171" s="50"/>
      <c r="H171" s="127"/>
      <c r="I171" s="4"/>
      <c r="J171" s="4"/>
      <c r="K171" s="131"/>
      <c r="L171" s="129"/>
      <c r="M171" s="50"/>
    </row>
    <row r="172" spans="2:13" x14ac:dyDescent="0.3">
      <c r="B172" s="47">
        <v>1</v>
      </c>
      <c r="C172" s="48"/>
      <c r="D172" s="49">
        <v>84</v>
      </c>
      <c r="E172" s="9"/>
      <c r="F172" s="124"/>
      <c r="G172" s="49"/>
      <c r="H172" s="126"/>
      <c r="I172" s="4"/>
      <c r="J172" s="4"/>
      <c r="K172" s="132"/>
      <c r="L172" s="128"/>
      <c r="M172" s="49"/>
    </row>
    <row r="173" spans="2:13" x14ac:dyDescent="0.3">
      <c r="B173" s="47"/>
      <c r="C173" s="48"/>
      <c r="D173" s="50"/>
      <c r="E173" s="32"/>
      <c r="F173" s="125"/>
      <c r="G173" s="50"/>
      <c r="H173" s="127"/>
      <c r="I173" s="4"/>
      <c r="J173" s="4"/>
      <c r="K173" s="131"/>
      <c r="L173" s="129"/>
      <c r="M173" s="50"/>
    </row>
    <row r="174" spans="2:13" x14ac:dyDescent="0.3">
      <c r="B174" s="47">
        <v>1</v>
      </c>
      <c r="C174" s="48"/>
      <c r="D174" s="49">
        <v>85</v>
      </c>
      <c r="E174" s="9"/>
      <c r="F174" s="124"/>
      <c r="G174" s="49"/>
      <c r="H174" s="126"/>
      <c r="I174" s="4"/>
      <c r="J174" s="4"/>
      <c r="K174" s="132"/>
      <c r="L174" s="128"/>
      <c r="M174" s="49"/>
    </row>
    <row r="175" spans="2:13" x14ac:dyDescent="0.3">
      <c r="B175" s="47"/>
      <c r="C175" s="48"/>
      <c r="D175" s="50"/>
      <c r="E175" s="32"/>
      <c r="F175" s="125"/>
      <c r="G175" s="50"/>
      <c r="H175" s="127"/>
      <c r="I175" s="4"/>
      <c r="J175" s="4"/>
      <c r="K175" s="131"/>
      <c r="L175" s="129"/>
      <c r="M175" s="50"/>
    </row>
    <row r="176" spans="2:13" x14ac:dyDescent="0.3">
      <c r="B176" s="47">
        <v>1</v>
      </c>
      <c r="C176" s="48"/>
      <c r="D176" s="49">
        <v>86</v>
      </c>
      <c r="E176" s="9"/>
      <c r="F176" s="124"/>
      <c r="G176" s="49"/>
      <c r="H176" s="126"/>
      <c r="I176" s="4"/>
      <c r="J176" s="4"/>
      <c r="K176" s="132"/>
      <c r="L176" s="128"/>
      <c r="M176" s="49"/>
    </row>
    <row r="177" spans="2:13" x14ac:dyDescent="0.3">
      <c r="B177" s="47"/>
      <c r="C177" s="48"/>
      <c r="D177" s="50"/>
      <c r="E177" s="32"/>
      <c r="F177" s="125"/>
      <c r="G177" s="50"/>
      <c r="H177" s="127"/>
      <c r="I177" s="4"/>
      <c r="J177" s="4"/>
      <c r="K177" s="131"/>
      <c r="L177" s="129"/>
      <c r="M177" s="50"/>
    </row>
    <row r="178" spans="2:13" x14ac:dyDescent="0.3">
      <c r="B178" s="47">
        <v>1</v>
      </c>
      <c r="C178" s="48"/>
      <c r="D178" s="49">
        <v>87</v>
      </c>
      <c r="E178" s="9"/>
      <c r="F178" s="124"/>
      <c r="G178" s="49"/>
      <c r="H178" s="126"/>
      <c r="I178" s="4"/>
      <c r="J178" s="4"/>
      <c r="K178" s="132"/>
      <c r="L178" s="128"/>
      <c r="M178" s="49"/>
    </row>
    <row r="179" spans="2:13" x14ac:dyDescent="0.3">
      <c r="B179" s="47"/>
      <c r="C179" s="48"/>
      <c r="D179" s="50"/>
      <c r="E179" s="32"/>
      <c r="F179" s="125"/>
      <c r="G179" s="50"/>
      <c r="H179" s="127"/>
      <c r="I179" s="4"/>
      <c r="J179" s="4"/>
      <c r="K179" s="131"/>
      <c r="L179" s="129"/>
      <c r="M179" s="50"/>
    </row>
    <row r="180" spans="2:13" x14ac:dyDescent="0.3">
      <c r="B180" s="47">
        <v>1</v>
      </c>
      <c r="C180" s="48"/>
      <c r="D180" s="49">
        <v>88</v>
      </c>
      <c r="E180" s="9"/>
      <c r="F180" s="124"/>
      <c r="G180" s="49"/>
      <c r="H180" s="126"/>
      <c r="I180" s="4"/>
      <c r="J180" s="4"/>
      <c r="K180" s="132"/>
      <c r="L180" s="128"/>
      <c r="M180" s="49"/>
    </row>
    <row r="181" spans="2:13" x14ac:dyDescent="0.3">
      <c r="B181" s="47"/>
      <c r="C181" s="48"/>
      <c r="D181" s="50"/>
      <c r="E181" s="32"/>
      <c r="F181" s="125"/>
      <c r="G181" s="50"/>
      <c r="H181" s="127"/>
      <c r="I181" s="4"/>
      <c r="J181" s="4"/>
      <c r="K181" s="131"/>
      <c r="L181" s="129"/>
      <c r="M181" s="50"/>
    </row>
    <row r="182" spans="2:13" x14ac:dyDescent="0.3">
      <c r="B182" s="47">
        <v>1</v>
      </c>
      <c r="C182" s="48"/>
      <c r="D182" s="49">
        <v>89</v>
      </c>
      <c r="E182" s="9"/>
      <c r="F182" s="124"/>
      <c r="G182" s="49"/>
      <c r="H182" s="126"/>
      <c r="I182" s="4"/>
      <c r="J182" s="4"/>
      <c r="K182" s="132"/>
      <c r="L182" s="128">
        <f t="shared" ref="L182:L206" si="0">F182*(G182-1)</f>
        <v>0</v>
      </c>
      <c r="M182" s="49"/>
    </row>
    <row r="183" spans="2:13" x14ac:dyDescent="0.3">
      <c r="B183" s="47"/>
      <c r="C183" s="48"/>
      <c r="D183" s="50"/>
      <c r="E183" s="32"/>
      <c r="F183" s="125"/>
      <c r="G183" s="50"/>
      <c r="H183" s="127"/>
      <c r="I183" s="4"/>
      <c r="J183" s="4"/>
      <c r="K183" s="131"/>
      <c r="L183" s="129"/>
      <c r="M183" s="50"/>
    </row>
    <row r="184" spans="2:13" x14ac:dyDescent="0.3">
      <c r="B184" s="47">
        <v>1</v>
      </c>
      <c r="C184" s="48"/>
      <c r="D184" s="49">
        <v>90</v>
      </c>
      <c r="E184" s="9"/>
      <c r="F184" s="124"/>
      <c r="G184" s="49"/>
      <c r="H184" s="126"/>
      <c r="I184" s="4"/>
      <c r="J184" s="4"/>
      <c r="K184" s="132"/>
      <c r="L184" s="128">
        <f t="shared" ref="L184:L208" si="1">F184*(G184-1)</f>
        <v>0</v>
      </c>
      <c r="M184" s="49"/>
    </row>
    <row r="185" spans="2:13" x14ac:dyDescent="0.3">
      <c r="B185" s="47"/>
      <c r="C185" s="48"/>
      <c r="D185" s="50"/>
      <c r="E185" s="32"/>
      <c r="F185" s="125"/>
      <c r="G185" s="50"/>
      <c r="H185" s="127"/>
      <c r="I185" s="4"/>
      <c r="J185" s="4"/>
      <c r="K185" s="131"/>
      <c r="L185" s="129"/>
      <c r="M185" s="50"/>
    </row>
    <row r="186" spans="2:13" x14ac:dyDescent="0.3">
      <c r="B186" s="47">
        <v>1</v>
      </c>
      <c r="C186" s="48"/>
      <c r="D186" s="49">
        <v>91</v>
      </c>
      <c r="E186" s="9"/>
      <c r="F186" s="124"/>
      <c r="G186" s="49"/>
      <c r="H186" s="126"/>
      <c r="I186" s="49"/>
      <c r="J186" s="137"/>
      <c r="K186" s="130"/>
      <c r="L186" s="128">
        <f t="shared" ref="L186:L210" si="2">F186*(G186-1)</f>
        <v>0</v>
      </c>
      <c r="M186" s="49"/>
    </row>
    <row r="187" spans="2:13" x14ac:dyDescent="0.3">
      <c r="B187" s="47"/>
      <c r="C187" s="48"/>
      <c r="D187" s="50"/>
      <c r="E187" s="32"/>
      <c r="F187" s="125"/>
      <c r="G187" s="50"/>
      <c r="H187" s="127"/>
      <c r="I187" s="50"/>
      <c r="J187" s="138"/>
      <c r="K187" s="131"/>
      <c r="L187" s="129"/>
      <c r="M187" s="50"/>
    </row>
    <row r="188" spans="2:13" x14ac:dyDescent="0.3">
      <c r="B188" s="47">
        <v>1</v>
      </c>
      <c r="C188" s="48"/>
      <c r="D188" s="49">
        <v>92</v>
      </c>
      <c r="E188" s="9"/>
      <c r="F188" s="124"/>
      <c r="G188" s="49"/>
      <c r="H188" s="126"/>
      <c r="I188" s="49"/>
      <c r="J188" s="137"/>
      <c r="K188" s="130"/>
      <c r="L188" s="128">
        <f t="shared" ref="L188" si="3">F188*(G188-1)</f>
        <v>0</v>
      </c>
      <c r="M188" s="49"/>
    </row>
    <row r="189" spans="2:13" x14ac:dyDescent="0.3">
      <c r="B189" s="47"/>
      <c r="C189" s="48"/>
      <c r="D189" s="50"/>
      <c r="E189" s="32"/>
      <c r="F189" s="125"/>
      <c r="G189" s="50"/>
      <c r="H189" s="127"/>
      <c r="I189" s="50"/>
      <c r="J189" s="138"/>
      <c r="K189" s="131"/>
      <c r="L189" s="129"/>
      <c r="M189" s="50"/>
    </row>
    <row r="190" spans="2:13" x14ac:dyDescent="0.3">
      <c r="B190" s="47">
        <v>1</v>
      </c>
      <c r="C190" s="48"/>
      <c r="D190" s="49">
        <v>93</v>
      </c>
      <c r="E190" s="9"/>
      <c r="F190" s="124"/>
      <c r="G190" s="49"/>
      <c r="H190" s="126"/>
      <c r="I190" s="4"/>
      <c r="J190" s="4"/>
      <c r="K190" s="132"/>
      <c r="L190" s="128">
        <f t="shared" si="0"/>
        <v>0</v>
      </c>
      <c r="M190" s="49"/>
    </row>
    <row r="191" spans="2:13" x14ac:dyDescent="0.3">
      <c r="B191" s="47"/>
      <c r="C191" s="48"/>
      <c r="D191" s="50"/>
      <c r="E191" s="32"/>
      <c r="F191" s="125"/>
      <c r="G191" s="50"/>
      <c r="H191" s="127"/>
      <c r="I191" s="4"/>
      <c r="J191" s="4"/>
      <c r="K191" s="131"/>
      <c r="L191" s="129"/>
      <c r="M191" s="50"/>
    </row>
    <row r="192" spans="2:13" x14ac:dyDescent="0.3">
      <c r="B192" s="47">
        <v>1</v>
      </c>
      <c r="C192" s="48"/>
      <c r="D192" s="49">
        <v>94</v>
      </c>
      <c r="E192" s="9"/>
      <c r="F192" s="124"/>
      <c r="G192" s="49"/>
      <c r="H192" s="126"/>
      <c r="I192" s="4"/>
      <c r="J192" s="4"/>
      <c r="K192" s="49"/>
      <c r="L192" s="128">
        <f t="shared" si="1"/>
        <v>0</v>
      </c>
      <c r="M192" s="49"/>
    </row>
    <row r="193" spans="2:13" x14ac:dyDescent="0.3">
      <c r="B193" s="47"/>
      <c r="C193" s="48"/>
      <c r="D193" s="50"/>
      <c r="E193" s="32"/>
      <c r="F193" s="125"/>
      <c r="G193" s="50"/>
      <c r="H193" s="127"/>
      <c r="I193" s="4"/>
      <c r="J193" s="4"/>
      <c r="K193" s="50"/>
      <c r="L193" s="129"/>
      <c r="M193" s="50"/>
    </row>
    <row r="194" spans="2:13" x14ac:dyDescent="0.3">
      <c r="B194" s="47">
        <v>1</v>
      </c>
      <c r="C194" s="48"/>
      <c r="D194" s="49">
        <v>95</v>
      </c>
      <c r="E194" s="9"/>
      <c r="F194" s="124"/>
      <c r="G194" s="49"/>
      <c r="H194" s="126"/>
      <c r="I194" s="4"/>
      <c r="J194" s="4"/>
      <c r="K194" s="49"/>
      <c r="L194" s="128">
        <f t="shared" si="2"/>
        <v>0</v>
      </c>
      <c r="M194" s="49"/>
    </row>
    <row r="195" spans="2:13" x14ac:dyDescent="0.3">
      <c r="B195" s="47"/>
      <c r="C195" s="48"/>
      <c r="D195" s="50"/>
      <c r="E195" s="32"/>
      <c r="F195" s="125"/>
      <c r="G195" s="50"/>
      <c r="H195" s="127"/>
      <c r="I195" s="4"/>
      <c r="J195" s="4"/>
      <c r="K195" s="50"/>
      <c r="L195" s="129"/>
      <c r="M195" s="50"/>
    </row>
    <row r="196" spans="2:13" x14ac:dyDescent="0.3">
      <c r="B196" s="47">
        <v>1</v>
      </c>
      <c r="C196" s="48"/>
      <c r="D196" s="49">
        <v>96</v>
      </c>
      <c r="E196" s="9"/>
      <c r="F196" s="124"/>
      <c r="G196" s="49"/>
      <c r="H196" s="126"/>
      <c r="I196" s="4"/>
      <c r="J196" s="4"/>
      <c r="K196" s="130"/>
      <c r="L196" s="128">
        <f t="shared" ref="L196" si="4">F196*(G196-1)</f>
        <v>0</v>
      </c>
      <c r="M196" s="49"/>
    </row>
    <row r="197" spans="2:13" x14ac:dyDescent="0.3">
      <c r="B197" s="47"/>
      <c r="C197" s="48"/>
      <c r="D197" s="50"/>
      <c r="E197" s="32"/>
      <c r="F197" s="125"/>
      <c r="G197" s="50"/>
      <c r="H197" s="127"/>
      <c r="I197" s="4"/>
      <c r="J197" s="4"/>
      <c r="K197" s="131"/>
      <c r="L197" s="129"/>
      <c r="M197" s="50"/>
    </row>
    <row r="198" spans="2:13" x14ac:dyDescent="0.3">
      <c r="B198" s="47">
        <v>1</v>
      </c>
      <c r="C198" s="48"/>
      <c r="D198" s="49">
        <v>97</v>
      </c>
      <c r="E198" s="9"/>
      <c r="F198" s="124"/>
      <c r="G198" s="49"/>
      <c r="H198" s="126"/>
      <c r="I198" s="4"/>
      <c r="J198" s="4"/>
      <c r="K198" s="130"/>
      <c r="L198" s="128">
        <f t="shared" si="0"/>
        <v>0</v>
      </c>
      <c r="M198" s="49"/>
    </row>
    <row r="199" spans="2:13" x14ac:dyDescent="0.3">
      <c r="B199" s="47"/>
      <c r="C199" s="48"/>
      <c r="D199" s="50"/>
      <c r="E199" s="32"/>
      <c r="F199" s="125"/>
      <c r="G199" s="50"/>
      <c r="H199" s="127"/>
      <c r="I199" s="4"/>
      <c r="J199" s="4"/>
      <c r="K199" s="131"/>
      <c r="L199" s="129"/>
      <c r="M199" s="50"/>
    </row>
    <row r="200" spans="2:13" x14ac:dyDescent="0.3">
      <c r="B200" s="47">
        <v>1</v>
      </c>
      <c r="C200" s="48"/>
      <c r="D200" s="49">
        <v>98</v>
      </c>
      <c r="E200" s="9"/>
      <c r="F200" s="124"/>
      <c r="G200" s="49"/>
      <c r="H200" s="126"/>
      <c r="I200" s="4"/>
      <c r="J200" s="4"/>
      <c r="K200" s="130"/>
      <c r="L200" s="128">
        <f t="shared" si="1"/>
        <v>0</v>
      </c>
      <c r="M200" s="49"/>
    </row>
    <row r="201" spans="2:13" x14ac:dyDescent="0.3">
      <c r="B201" s="47"/>
      <c r="C201" s="48"/>
      <c r="D201" s="50"/>
      <c r="E201" s="32"/>
      <c r="F201" s="125"/>
      <c r="G201" s="50"/>
      <c r="H201" s="127"/>
      <c r="I201" s="4"/>
      <c r="J201" s="4"/>
      <c r="K201" s="131"/>
      <c r="L201" s="129"/>
      <c r="M201" s="50"/>
    </row>
    <row r="202" spans="2:13" x14ac:dyDescent="0.3">
      <c r="B202" s="47">
        <v>1</v>
      </c>
      <c r="C202" s="48"/>
      <c r="D202" s="49">
        <v>99</v>
      </c>
      <c r="E202" s="9"/>
      <c r="F202" s="124"/>
      <c r="G202" s="49"/>
      <c r="H202" s="126"/>
      <c r="I202" s="4"/>
      <c r="J202" s="4"/>
      <c r="K202" s="130"/>
      <c r="L202" s="128">
        <f t="shared" si="2"/>
        <v>0</v>
      </c>
      <c r="M202" s="49"/>
    </row>
    <row r="203" spans="2:13" x14ac:dyDescent="0.3">
      <c r="B203" s="47"/>
      <c r="C203" s="48"/>
      <c r="D203" s="50"/>
      <c r="E203" s="32"/>
      <c r="F203" s="125"/>
      <c r="G203" s="50"/>
      <c r="H203" s="127"/>
      <c r="I203" s="4"/>
      <c r="J203" s="4"/>
      <c r="K203" s="131"/>
      <c r="L203" s="129"/>
      <c r="M203" s="50"/>
    </row>
    <row r="204" spans="2:13" x14ac:dyDescent="0.3">
      <c r="B204" s="47">
        <v>1</v>
      </c>
      <c r="C204" s="48"/>
      <c r="D204" s="49">
        <v>100</v>
      </c>
      <c r="E204" s="9"/>
      <c r="F204" s="124"/>
      <c r="G204" s="49"/>
      <c r="H204" s="126"/>
      <c r="I204" s="4"/>
      <c r="J204" s="4"/>
      <c r="K204" s="49"/>
      <c r="L204" s="128">
        <f t="shared" ref="L204" si="5">F204*(G204-1)</f>
        <v>0</v>
      </c>
      <c r="M204" s="49"/>
    </row>
    <row r="205" spans="2:13" x14ac:dyDescent="0.3">
      <c r="B205" s="47"/>
      <c r="C205" s="48"/>
      <c r="D205" s="50"/>
      <c r="E205" s="32"/>
      <c r="F205" s="125"/>
      <c r="G205" s="50"/>
      <c r="H205" s="127"/>
      <c r="I205" s="4"/>
      <c r="J205" s="4"/>
      <c r="K205" s="50"/>
      <c r="L205" s="129"/>
      <c r="M205" s="50"/>
    </row>
    <row r="206" spans="2:13" x14ac:dyDescent="0.3">
      <c r="B206" s="47">
        <v>1</v>
      </c>
      <c r="C206" s="48"/>
      <c r="D206" s="49">
        <v>101</v>
      </c>
      <c r="E206" s="9"/>
      <c r="F206" s="124"/>
      <c r="G206" s="49"/>
      <c r="H206" s="126"/>
      <c r="I206" s="4"/>
      <c r="J206" s="4"/>
      <c r="K206" s="49"/>
      <c r="L206" s="128">
        <f t="shared" si="0"/>
        <v>0</v>
      </c>
      <c r="M206" s="49"/>
    </row>
    <row r="207" spans="2:13" x14ac:dyDescent="0.3">
      <c r="B207" s="47"/>
      <c r="C207" s="48"/>
      <c r="D207" s="50"/>
      <c r="E207" s="32"/>
      <c r="F207" s="125"/>
      <c r="G207" s="50"/>
      <c r="H207" s="127"/>
      <c r="I207" s="4"/>
      <c r="J207" s="4"/>
      <c r="K207" s="50"/>
      <c r="L207" s="129"/>
      <c r="M207" s="50"/>
    </row>
    <row r="208" spans="2:13" x14ac:dyDescent="0.3">
      <c r="B208" s="47">
        <v>1</v>
      </c>
      <c r="C208" s="48"/>
      <c r="D208" s="49">
        <v>102</v>
      </c>
      <c r="E208" s="9"/>
      <c r="F208" s="124"/>
      <c r="G208" s="49"/>
      <c r="H208" s="126"/>
      <c r="I208" s="4"/>
      <c r="J208" s="4"/>
      <c r="K208" s="49"/>
      <c r="L208" s="128">
        <f t="shared" si="1"/>
        <v>0</v>
      </c>
      <c r="M208" s="49"/>
    </row>
    <row r="209" spans="2:13" x14ac:dyDescent="0.3">
      <c r="B209" s="47"/>
      <c r="C209" s="48"/>
      <c r="D209" s="50"/>
      <c r="E209" s="32"/>
      <c r="F209" s="125"/>
      <c r="G209" s="50"/>
      <c r="H209" s="127"/>
      <c r="I209" s="4"/>
      <c r="J209" s="4"/>
      <c r="K209" s="50"/>
      <c r="L209" s="129"/>
      <c r="M209" s="50"/>
    </row>
    <row r="210" spans="2:13" x14ac:dyDescent="0.3">
      <c r="B210" s="47">
        <v>1</v>
      </c>
      <c r="C210" s="48"/>
      <c r="D210" s="49">
        <v>103</v>
      </c>
      <c r="E210" s="9"/>
      <c r="F210" s="124"/>
      <c r="G210" s="49"/>
      <c r="H210" s="126"/>
      <c r="I210" s="4"/>
      <c r="J210" s="4"/>
      <c r="K210" s="49"/>
      <c r="L210" s="128">
        <f t="shared" si="2"/>
        <v>0</v>
      </c>
      <c r="M210" s="49"/>
    </row>
    <row r="211" spans="2:13" x14ac:dyDescent="0.3">
      <c r="B211" s="47"/>
      <c r="C211" s="48"/>
      <c r="D211" s="50"/>
      <c r="E211" s="32"/>
      <c r="F211" s="125"/>
      <c r="G211" s="50"/>
      <c r="H211" s="127"/>
      <c r="I211" s="4"/>
      <c r="J211" s="4"/>
      <c r="K211" s="50"/>
      <c r="L211" s="129"/>
      <c r="M211" s="50"/>
    </row>
    <row r="212" spans="2:13" x14ac:dyDescent="0.3">
      <c r="B212" s="47">
        <v>1</v>
      </c>
      <c r="C212" s="48"/>
      <c r="D212" s="49">
        <v>104</v>
      </c>
      <c r="E212" s="9"/>
      <c r="F212" s="124"/>
      <c r="G212" s="49"/>
      <c r="H212" s="126"/>
      <c r="I212" s="4"/>
      <c r="J212" s="4"/>
      <c r="K212" s="130"/>
      <c r="L212" s="128">
        <f t="shared" ref="L212" si="6">F212*(G212-1)</f>
        <v>0</v>
      </c>
      <c r="M212" s="49"/>
    </row>
    <row r="213" spans="2:13" x14ac:dyDescent="0.3">
      <c r="B213" s="47"/>
      <c r="C213" s="48"/>
      <c r="D213" s="50"/>
      <c r="E213" s="32"/>
      <c r="F213" s="125"/>
      <c r="G213" s="50"/>
      <c r="H213" s="127"/>
      <c r="I213" s="4"/>
      <c r="J213" s="4"/>
      <c r="K213" s="131"/>
      <c r="L213" s="129"/>
      <c r="M213" s="50"/>
    </row>
    <row r="214" spans="2:13" x14ac:dyDescent="0.3">
      <c r="B214" s="47">
        <v>1</v>
      </c>
      <c r="C214" s="48"/>
      <c r="D214" s="49">
        <v>105</v>
      </c>
      <c r="E214" s="9"/>
      <c r="F214" s="124"/>
      <c r="G214" s="49"/>
      <c r="H214" s="126"/>
      <c r="I214" s="4"/>
      <c r="J214" s="4"/>
      <c r="K214" s="49"/>
      <c r="L214" s="128">
        <f t="shared" ref="L214:L270" si="7">F214*(G214-1)</f>
        <v>0</v>
      </c>
      <c r="M214" s="49"/>
    </row>
    <row r="215" spans="2:13" x14ac:dyDescent="0.3">
      <c r="B215" s="47"/>
      <c r="C215" s="48"/>
      <c r="D215" s="50"/>
      <c r="E215" s="32"/>
      <c r="F215" s="125"/>
      <c r="G215" s="50"/>
      <c r="H215" s="127"/>
      <c r="I215" s="4"/>
      <c r="J215" s="4"/>
      <c r="K215" s="50"/>
      <c r="L215" s="129"/>
      <c r="M215" s="50"/>
    </row>
    <row r="216" spans="2:13" x14ac:dyDescent="0.3">
      <c r="B216" s="47">
        <v>1</v>
      </c>
      <c r="C216" s="48"/>
      <c r="D216" s="49">
        <v>106</v>
      </c>
      <c r="E216" s="9"/>
      <c r="F216" s="124"/>
      <c r="G216" s="49"/>
      <c r="H216" s="126"/>
      <c r="I216" s="4"/>
      <c r="J216" s="4"/>
      <c r="K216" s="130"/>
      <c r="L216" s="128">
        <f t="shared" ref="L216:L272" si="8">F216*(G216-1)</f>
        <v>0</v>
      </c>
      <c r="M216" s="49"/>
    </row>
    <row r="217" spans="2:13" x14ac:dyDescent="0.3">
      <c r="B217" s="47"/>
      <c r="C217" s="48"/>
      <c r="D217" s="50"/>
      <c r="E217" s="32"/>
      <c r="F217" s="125"/>
      <c r="G217" s="50"/>
      <c r="H217" s="127"/>
      <c r="I217" s="4"/>
      <c r="J217" s="4"/>
      <c r="K217" s="131"/>
      <c r="L217" s="129"/>
      <c r="M217" s="50"/>
    </row>
    <row r="218" spans="2:13" x14ac:dyDescent="0.3">
      <c r="B218" s="47">
        <v>1</v>
      </c>
      <c r="C218" s="48"/>
      <c r="D218" s="49">
        <v>107</v>
      </c>
      <c r="E218" s="9"/>
      <c r="F218" s="124"/>
      <c r="G218" s="49"/>
      <c r="H218" s="126"/>
      <c r="I218" s="4"/>
      <c r="J218" s="4"/>
      <c r="K218" s="130"/>
      <c r="L218" s="128">
        <f t="shared" ref="L218:L274" si="9">F218*(G218-1)</f>
        <v>0</v>
      </c>
      <c r="M218" s="49"/>
    </row>
    <row r="219" spans="2:13" x14ac:dyDescent="0.3">
      <c r="B219" s="47"/>
      <c r="C219" s="48"/>
      <c r="D219" s="50"/>
      <c r="E219" s="32"/>
      <c r="F219" s="125"/>
      <c r="G219" s="50"/>
      <c r="H219" s="127"/>
      <c r="I219" s="4"/>
      <c r="J219" s="4"/>
      <c r="K219" s="131"/>
      <c r="L219" s="129"/>
      <c r="M219" s="50"/>
    </row>
    <row r="220" spans="2:13" x14ac:dyDescent="0.3">
      <c r="B220" s="47">
        <v>1</v>
      </c>
      <c r="C220" s="48"/>
      <c r="D220" s="49">
        <v>108</v>
      </c>
      <c r="E220" s="9"/>
      <c r="F220" s="124"/>
      <c r="G220" s="49"/>
      <c r="H220" s="126"/>
      <c r="I220" s="4"/>
      <c r="J220" s="4"/>
      <c r="K220" s="49"/>
      <c r="L220" s="128">
        <f t="shared" ref="L220" si="10">F220*(G220-1)</f>
        <v>0</v>
      </c>
      <c r="M220" s="49"/>
    </row>
    <row r="221" spans="2:13" x14ac:dyDescent="0.3">
      <c r="B221" s="47"/>
      <c r="C221" s="48"/>
      <c r="D221" s="50"/>
      <c r="E221" s="32"/>
      <c r="F221" s="125"/>
      <c r="G221" s="50"/>
      <c r="H221" s="127"/>
      <c r="I221" s="4"/>
      <c r="J221" s="4"/>
      <c r="K221" s="50"/>
      <c r="L221" s="129"/>
      <c r="M221" s="50"/>
    </row>
    <row r="222" spans="2:13" x14ac:dyDescent="0.3">
      <c r="B222" s="47">
        <v>1</v>
      </c>
      <c r="C222" s="48"/>
      <c r="D222" s="49">
        <v>109</v>
      </c>
      <c r="E222" s="9"/>
      <c r="F222" s="124"/>
      <c r="G222" s="49"/>
      <c r="H222" s="126"/>
      <c r="I222" s="4"/>
      <c r="J222" s="4"/>
      <c r="K222" s="49"/>
      <c r="L222" s="128">
        <f t="shared" si="7"/>
        <v>0</v>
      </c>
      <c r="M222" s="49"/>
    </row>
    <row r="223" spans="2:13" x14ac:dyDescent="0.3">
      <c r="B223" s="47"/>
      <c r="C223" s="48"/>
      <c r="D223" s="50"/>
      <c r="E223" s="32"/>
      <c r="F223" s="125"/>
      <c r="G223" s="50"/>
      <c r="H223" s="127"/>
      <c r="I223" s="4"/>
      <c r="J223" s="4"/>
      <c r="K223" s="50"/>
      <c r="L223" s="129"/>
      <c r="M223" s="50"/>
    </row>
    <row r="224" spans="2:13" x14ac:dyDescent="0.3">
      <c r="B224" s="47">
        <v>1</v>
      </c>
      <c r="C224" s="48"/>
      <c r="D224" s="49">
        <v>110</v>
      </c>
      <c r="E224" s="9"/>
      <c r="F224" s="124"/>
      <c r="G224" s="49"/>
      <c r="H224" s="126"/>
      <c r="I224" s="4"/>
      <c r="J224" s="4"/>
      <c r="K224" s="132"/>
      <c r="L224" s="128">
        <f t="shared" si="8"/>
        <v>0</v>
      </c>
    </row>
    <row r="225" spans="2:13" x14ac:dyDescent="0.3">
      <c r="B225" s="47"/>
      <c r="C225" s="48"/>
      <c r="D225" s="50"/>
      <c r="E225" s="32"/>
      <c r="F225" s="125"/>
      <c r="G225" s="50"/>
      <c r="H225" s="127"/>
      <c r="I225" s="4"/>
      <c r="J225" s="4"/>
      <c r="K225" s="131"/>
      <c r="L225" s="129"/>
    </row>
    <row r="226" spans="2:13" x14ac:dyDescent="0.3">
      <c r="B226" s="47">
        <v>1</v>
      </c>
      <c r="C226" s="48"/>
      <c r="D226" s="49">
        <v>111</v>
      </c>
      <c r="E226" s="9"/>
      <c r="F226" s="124"/>
      <c r="G226" s="49"/>
      <c r="H226" s="126"/>
      <c r="I226" s="4"/>
      <c r="J226" s="4"/>
      <c r="K226" s="49"/>
      <c r="L226" s="128">
        <f t="shared" si="9"/>
        <v>0</v>
      </c>
    </row>
    <row r="227" spans="2:13" x14ac:dyDescent="0.3">
      <c r="B227" s="47"/>
      <c r="C227" s="48"/>
      <c r="D227" s="50"/>
      <c r="E227" s="32"/>
      <c r="F227" s="125"/>
      <c r="G227" s="50"/>
      <c r="H227" s="127"/>
      <c r="I227" s="4"/>
      <c r="J227" s="4"/>
      <c r="K227" s="50"/>
      <c r="L227" s="129"/>
    </row>
    <row r="228" spans="2:13" x14ac:dyDescent="0.3">
      <c r="B228" s="47">
        <v>1</v>
      </c>
      <c r="C228" s="48"/>
      <c r="D228" s="49">
        <v>112</v>
      </c>
      <c r="E228" s="9"/>
      <c r="F228" s="124"/>
      <c r="G228" s="49"/>
      <c r="H228" s="126"/>
      <c r="I228" s="4"/>
      <c r="J228" s="4"/>
      <c r="K228" s="130"/>
      <c r="L228" s="128">
        <f t="shared" ref="L228" si="11">F228*(G228-1)</f>
        <v>0</v>
      </c>
    </row>
    <row r="229" spans="2:13" x14ac:dyDescent="0.3">
      <c r="B229" s="47"/>
      <c r="C229" s="48"/>
      <c r="D229" s="50"/>
      <c r="E229" s="32"/>
      <c r="F229" s="125"/>
      <c r="G229" s="50"/>
      <c r="H229" s="127"/>
      <c r="I229" s="4"/>
      <c r="J229" s="4"/>
      <c r="K229" s="131"/>
      <c r="L229" s="129"/>
    </row>
    <row r="230" spans="2:13" x14ac:dyDescent="0.3">
      <c r="B230" s="47">
        <v>1</v>
      </c>
      <c r="C230" s="48"/>
      <c r="D230" s="49">
        <v>113</v>
      </c>
      <c r="E230" s="9"/>
      <c r="F230" s="124"/>
      <c r="G230" s="49"/>
      <c r="H230" s="126"/>
      <c r="I230" s="4"/>
      <c r="J230" s="4"/>
      <c r="K230" s="49"/>
      <c r="L230" s="128">
        <f t="shared" si="7"/>
        <v>0</v>
      </c>
    </row>
    <row r="231" spans="2:13" x14ac:dyDescent="0.3">
      <c r="B231" s="47"/>
      <c r="C231" s="48"/>
      <c r="D231" s="50"/>
      <c r="E231" s="32"/>
      <c r="F231" s="125"/>
      <c r="G231" s="50"/>
      <c r="H231" s="127"/>
      <c r="I231" s="4"/>
      <c r="J231" s="4"/>
      <c r="K231" s="50"/>
      <c r="L231" s="129"/>
    </row>
    <row r="232" spans="2:13" x14ac:dyDescent="0.3">
      <c r="B232" s="47">
        <v>1</v>
      </c>
      <c r="C232" s="48"/>
      <c r="D232" s="49">
        <v>114</v>
      </c>
      <c r="E232" s="9"/>
      <c r="F232" s="124"/>
      <c r="G232" s="49"/>
      <c r="H232" s="126"/>
      <c r="I232" s="4"/>
      <c r="J232" s="4"/>
      <c r="K232" s="132"/>
      <c r="L232" s="128">
        <f t="shared" si="8"/>
        <v>0</v>
      </c>
    </row>
    <row r="233" spans="2:13" x14ac:dyDescent="0.3">
      <c r="B233" s="47"/>
      <c r="C233" s="48"/>
      <c r="D233" s="50"/>
      <c r="E233" s="32"/>
      <c r="F233" s="125"/>
      <c r="G233" s="50"/>
      <c r="H233" s="127"/>
      <c r="I233" s="4"/>
      <c r="J233" s="4"/>
      <c r="K233" s="131"/>
      <c r="L233" s="129"/>
    </row>
    <row r="234" spans="2:13" x14ac:dyDescent="0.3">
      <c r="B234" s="47">
        <v>1</v>
      </c>
      <c r="C234" s="48"/>
      <c r="D234" s="49">
        <v>115</v>
      </c>
      <c r="E234" s="9"/>
      <c r="F234" s="124"/>
      <c r="G234" s="49"/>
      <c r="H234" s="126"/>
      <c r="I234" s="4"/>
      <c r="J234" s="4"/>
      <c r="K234" s="132"/>
      <c r="L234" s="128">
        <f t="shared" si="9"/>
        <v>0</v>
      </c>
      <c r="M234" s="49"/>
    </row>
    <row r="235" spans="2:13" x14ac:dyDescent="0.3">
      <c r="B235" s="47"/>
      <c r="C235" s="48"/>
      <c r="D235" s="50"/>
      <c r="E235" s="32"/>
      <c r="F235" s="125"/>
      <c r="G235" s="50"/>
      <c r="H235" s="127"/>
      <c r="I235" s="4"/>
      <c r="J235" s="4"/>
      <c r="K235" s="131"/>
      <c r="L235" s="129"/>
      <c r="M235" s="50"/>
    </row>
    <row r="236" spans="2:13" x14ac:dyDescent="0.3">
      <c r="B236" s="47">
        <v>1</v>
      </c>
      <c r="C236" s="48"/>
      <c r="D236" s="49">
        <v>116</v>
      </c>
      <c r="E236" s="9"/>
      <c r="F236" s="124"/>
      <c r="G236" s="49"/>
      <c r="H236" s="126"/>
      <c r="I236" s="4"/>
      <c r="J236" s="4"/>
      <c r="K236" s="132"/>
      <c r="L236" s="128">
        <f t="shared" ref="L236" si="12">F236*(G236-1)</f>
        <v>0</v>
      </c>
      <c r="M236" s="49"/>
    </row>
    <row r="237" spans="2:13" x14ac:dyDescent="0.3">
      <c r="B237" s="47"/>
      <c r="C237" s="48"/>
      <c r="D237" s="50"/>
      <c r="E237" s="32"/>
      <c r="F237" s="125"/>
      <c r="G237" s="50"/>
      <c r="H237" s="127"/>
      <c r="I237" s="4"/>
      <c r="J237" s="4"/>
      <c r="K237" s="131"/>
      <c r="L237" s="129"/>
      <c r="M237" s="50"/>
    </row>
    <row r="238" spans="2:13" x14ac:dyDescent="0.3">
      <c r="B238" s="47">
        <v>1</v>
      </c>
      <c r="C238" s="48"/>
      <c r="D238" s="49">
        <v>117</v>
      </c>
      <c r="E238" s="9"/>
      <c r="F238" s="124"/>
      <c r="G238" s="49"/>
      <c r="H238" s="126"/>
      <c r="I238" s="4"/>
      <c r="J238" s="4"/>
      <c r="K238" s="130"/>
      <c r="L238" s="128">
        <f t="shared" si="7"/>
        <v>0</v>
      </c>
    </row>
    <row r="239" spans="2:13" x14ac:dyDescent="0.3">
      <c r="B239" s="47"/>
      <c r="C239" s="48"/>
      <c r="D239" s="50"/>
      <c r="E239" s="32"/>
      <c r="F239" s="125"/>
      <c r="G239" s="50"/>
      <c r="H239" s="127"/>
      <c r="I239" s="4"/>
      <c r="J239" s="4"/>
      <c r="K239" s="131"/>
      <c r="L239" s="129"/>
    </row>
    <row r="240" spans="2:13" x14ac:dyDescent="0.3">
      <c r="B240" s="47">
        <v>1</v>
      </c>
      <c r="C240" s="48"/>
      <c r="D240" s="49">
        <v>118</v>
      </c>
      <c r="E240" s="9"/>
      <c r="F240" s="124"/>
      <c r="G240" s="49"/>
      <c r="H240" s="126"/>
      <c r="I240" s="4"/>
      <c r="J240" s="4"/>
      <c r="K240" s="130"/>
      <c r="L240" s="128">
        <f t="shared" si="8"/>
        <v>0</v>
      </c>
    </row>
    <row r="241" spans="2:12" x14ac:dyDescent="0.3">
      <c r="B241" s="47"/>
      <c r="C241" s="48"/>
      <c r="D241" s="50"/>
      <c r="E241" s="32"/>
      <c r="F241" s="125"/>
      <c r="G241" s="50"/>
      <c r="H241" s="127"/>
      <c r="I241" s="4"/>
      <c r="J241" s="4"/>
      <c r="K241" s="131"/>
      <c r="L241" s="129"/>
    </row>
    <row r="242" spans="2:12" x14ac:dyDescent="0.3">
      <c r="B242" s="47">
        <v>1</v>
      </c>
      <c r="C242" s="48"/>
      <c r="D242" s="49">
        <v>119</v>
      </c>
      <c r="E242" s="9"/>
      <c r="F242" s="124"/>
      <c r="G242" s="49"/>
      <c r="H242" s="126"/>
      <c r="I242" s="4"/>
      <c r="J242" s="4"/>
      <c r="K242" s="49"/>
      <c r="L242" s="128">
        <f t="shared" si="9"/>
        <v>0</v>
      </c>
    </row>
    <row r="243" spans="2:12" x14ac:dyDescent="0.3">
      <c r="B243" s="47"/>
      <c r="C243" s="48"/>
      <c r="D243" s="50"/>
      <c r="E243" s="32"/>
      <c r="F243" s="125"/>
      <c r="G243" s="50"/>
      <c r="H243" s="127"/>
      <c r="I243" s="4"/>
      <c r="J243" s="4"/>
      <c r="K243" s="50"/>
      <c r="L243" s="129"/>
    </row>
    <row r="244" spans="2:12" x14ac:dyDescent="0.3">
      <c r="B244" s="47">
        <v>1</v>
      </c>
      <c r="C244" s="48"/>
      <c r="D244" s="49">
        <v>120</v>
      </c>
      <c r="E244" s="9"/>
      <c r="F244" s="124"/>
      <c r="G244" s="49"/>
      <c r="H244" s="126"/>
      <c r="I244" s="4"/>
      <c r="J244" s="4"/>
      <c r="K244" s="49"/>
      <c r="L244" s="128">
        <f t="shared" ref="L244" si="13">F244*(G244-1)</f>
        <v>0</v>
      </c>
    </row>
    <row r="245" spans="2:12" x14ac:dyDescent="0.3">
      <c r="B245" s="47"/>
      <c r="C245" s="48"/>
      <c r="D245" s="50"/>
      <c r="E245" s="32"/>
      <c r="F245" s="125"/>
      <c r="G245" s="50"/>
      <c r="H245" s="127"/>
      <c r="I245" s="4"/>
      <c r="J245" s="4"/>
      <c r="K245" s="50"/>
      <c r="L245" s="129"/>
    </row>
    <row r="246" spans="2:12" x14ac:dyDescent="0.3">
      <c r="B246" s="47">
        <v>1</v>
      </c>
      <c r="C246" s="48"/>
      <c r="D246" s="49">
        <v>121</v>
      </c>
      <c r="E246" s="9"/>
      <c r="F246" s="124"/>
      <c r="G246" s="49"/>
      <c r="H246" s="126"/>
      <c r="I246" s="4"/>
      <c r="J246" s="4"/>
      <c r="K246" s="49"/>
      <c r="L246" s="128">
        <f t="shared" si="7"/>
        <v>0</v>
      </c>
    </row>
    <row r="247" spans="2:12" x14ac:dyDescent="0.3">
      <c r="B247" s="47"/>
      <c r="C247" s="48"/>
      <c r="D247" s="50"/>
      <c r="E247" s="32"/>
      <c r="F247" s="125"/>
      <c r="G247" s="50"/>
      <c r="H247" s="127"/>
      <c r="I247" s="4"/>
      <c r="J247" s="4"/>
      <c r="K247" s="50"/>
      <c r="L247" s="129"/>
    </row>
    <row r="248" spans="2:12" x14ac:dyDescent="0.3">
      <c r="B248" s="47">
        <v>1</v>
      </c>
      <c r="C248" s="48"/>
      <c r="D248" s="49">
        <v>122</v>
      </c>
      <c r="E248" s="9"/>
      <c r="F248" s="124"/>
      <c r="G248" s="49"/>
      <c r="H248" s="126"/>
      <c r="I248" s="4"/>
      <c r="J248" s="4"/>
      <c r="K248" s="49"/>
      <c r="L248" s="128">
        <f t="shared" si="8"/>
        <v>0</v>
      </c>
    </row>
    <row r="249" spans="2:12" x14ac:dyDescent="0.3">
      <c r="B249" s="47"/>
      <c r="C249" s="48"/>
      <c r="D249" s="50"/>
      <c r="E249" s="32"/>
      <c r="F249" s="125"/>
      <c r="G249" s="50"/>
      <c r="H249" s="127"/>
      <c r="I249" s="4"/>
      <c r="J249" s="4"/>
      <c r="K249" s="50"/>
      <c r="L249" s="129"/>
    </row>
    <row r="250" spans="2:12" x14ac:dyDescent="0.3">
      <c r="B250" s="47">
        <v>1</v>
      </c>
      <c r="C250" s="48"/>
      <c r="D250" s="49">
        <v>123</v>
      </c>
      <c r="E250" s="9"/>
      <c r="F250" s="124"/>
      <c r="G250" s="49"/>
      <c r="H250" s="126"/>
      <c r="I250" s="4"/>
      <c r="J250" s="4"/>
      <c r="K250" s="49"/>
      <c r="L250" s="128">
        <f t="shared" si="9"/>
        <v>0</v>
      </c>
    </row>
    <row r="251" spans="2:12" x14ac:dyDescent="0.3">
      <c r="B251" s="47"/>
      <c r="C251" s="48"/>
      <c r="D251" s="50"/>
      <c r="E251" s="32"/>
      <c r="F251" s="125"/>
      <c r="G251" s="50"/>
      <c r="H251" s="127"/>
      <c r="I251" s="4"/>
      <c r="J251" s="4"/>
      <c r="K251" s="50"/>
      <c r="L251" s="129"/>
    </row>
    <row r="252" spans="2:12" x14ac:dyDescent="0.3">
      <c r="B252" s="47">
        <v>1</v>
      </c>
      <c r="C252" s="48"/>
      <c r="D252" s="49">
        <v>124</v>
      </c>
      <c r="E252" s="9"/>
      <c r="F252" s="124"/>
      <c r="G252" s="49"/>
      <c r="H252" s="126"/>
      <c r="I252" s="4"/>
      <c r="J252" s="4"/>
      <c r="K252" s="49"/>
      <c r="L252" s="128">
        <f t="shared" ref="L252" si="14">F252*(G252-1)</f>
        <v>0</v>
      </c>
    </row>
    <row r="253" spans="2:12" x14ac:dyDescent="0.3">
      <c r="B253" s="47"/>
      <c r="C253" s="48"/>
      <c r="D253" s="50"/>
      <c r="E253" s="32"/>
      <c r="F253" s="125"/>
      <c r="G253" s="50"/>
      <c r="H253" s="127"/>
      <c r="I253" s="4"/>
      <c r="J253" s="4"/>
      <c r="K253" s="50"/>
      <c r="L253" s="129"/>
    </row>
    <row r="254" spans="2:12" x14ac:dyDescent="0.3">
      <c r="B254" s="47">
        <v>1</v>
      </c>
      <c r="C254" s="48"/>
      <c r="D254" s="49">
        <v>125</v>
      </c>
      <c r="E254" s="9"/>
      <c r="F254" s="124"/>
      <c r="G254" s="49"/>
      <c r="H254" s="126"/>
      <c r="I254" s="4"/>
      <c r="J254" s="4"/>
      <c r="K254" s="130"/>
      <c r="L254" s="128">
        <f t="shared" si="7"/>
        <v>0</v>
      </c>
    </row>
    <row r="255" spans="2:12" x14ac:dyDescent="0.3">
      <c r="B255" s="47"/>
      <c r="C255" s="48"/>
      <c r="D255" s="50"/>
      <c r="E255" s="32"/>
      <c r="F255" s="125"/>
      <c r="G255" s="50"/>
      <c r="H255" s="127"/>
      <c r="I255" s="4"/>
      <c r="J255" s="4"/>
      <c r="K255" s="131"/>
      <c r="L255" s="129"/>
    </row>
    <row r="256" spans="2:12" x14ac:dyDescent="0.3">
      <c r="B256" s="47">
        <v>1</v>
      </c>
      <c r="C256" s="48"/>
      <c r="D256" s="49">
        <v>126</v>
      </c>
      <c r="E256" s="9"/>
      <c r="F256" s="124"/>
      <c r="G256" s="49"/>
      <c r="H256" s="126"/>
      <c r="I256" s="4"/>
      <c r="J256" s="4"/>
      <c r="K256" s="49"/>
      <c r="L256" s="128">
        <f t="shared" si="8"/>
        <v>0</v>
      </c>
    </row>
    <row r="257" spans="2:13" x14ac:dyDescent="0.3">
      <c r="B257" s="47"/>
      <c r="C257" s="48"/>
      <c r="D257" s="50"/>
      <c r="E257" s="32"/>
      <c r="F257" s="125"/>
      <c r="G257" s="50"/>
      <c r="H257" s="127"/>
      <c r="I257" s="4"/>
      <c r="J257" s="4"/>
      <c r="K257" s="50"/>
      <c r="L257" s="129"/>
    </row>
    <row r="258" spans="2:13" x14ac:dyDescent="0.3">
      <c r="B258" s="47">
        <v>1</v>
      </c>
      <c r="C258" s="48"/>
      <c r="D258" s="49">
        <v>127</v>
      </c>
      <c r="E258" s="9"/>
      <c r="F258" s="124"/>
      <c r="G258" s="49"/>
      <c r="H258" s="126"/>
      <c r="I258" s="4"/>
      <c r="J258" s="4"/>
      <c r="K258" s="49"/>
      <c r="L258" s="128">
        <f t="shared" si="9"/>
        <v>0</v>
      </c>
    </row>
    <row r="259" spans="2:13" x14ac:dyDescent="0.3">
      <c r="B259" s="47"/>
      <c r="C259" s="48"/>
      <c r="D259" s="50"/>
      <c r="E259" s="32"/>
      <c r="F259" s="125"/>
      <c r="G259" s="50"/>
      <c r="H259" s="127"/>
      <c r="I259" s="4"/>
      <c r="J259" s="4"/>
      <c r="K259" s="50"/>
      <c r="L259" s="129"/>
    </row>
    <row r="260" spans="2:13" x14ac:dyDescent="0.3">
      <c r="B260" s="47">
        <v>1</v>
      </c>
      <c r="C260" s="48"/>
      <c r="D260" s="49">
        <v>128</v>
      </c>
      <c r="E260" s="9"/>
      <c r="F260" s="124"/>
      <c r="G260" s="49"/>
      <c r="H260" s="126"/>
      <c r="I260" s="4"/>
      <c r="J260" s="4"/>
      <c r="K260" s="49"/>
      <c r="L260" s="128">
        <f t="shared" ref="L260" si="15">F260*(G260-1)</f>
        <v>0</v>
      </c>
      <c r="M260" s="49"/>
    </row>
    <row r="261" spans="2:13" x14ac:dyDescent="0.3">
      <c r="B261" s="47"/>
      <c r="C261" s="48"/>
      <c r="D261" s="50"/>
      <c r="E261" s="32"/>
      <c r="F261" s="125"/>
      <c r="G261" s="50"/>
      <c r="H261" s="127"/>
      <c r="I261" s="4"/>
      <c r="J261" s="4"/>
      <c r="K261" s="50"/>
      <c r="L261" s="129"/>
      <c r="M261" s="50"/>
    </row>
    <row r="262" spans="2:13" x14ac:dyDescent="0.3">
      <c r="B262" s="47">
        <v>1</v>
      </c>
      <c r="C262" s="48"/>
      <c r="D262" s="49">
        <v>129</v>
      </c>
      <c r="E262" s="9"/>
      <c r="F262" s="124"/>
      <c r="G262" s="49"/>
      <c r="H262" s="126"/>
      <c r="I262" s="4"/>
      <c r="J262" s="4"/>
      <c r="K262" s="49"/>
      <c r="L262" s="128">
        <f t="shared" si="7"/>
        <v>0</v>
      </c>
    </row>
    <row r="263" spans="2:13" x14ac:dyDescent="0.3">
      <c r="B263" s="47"/>
      <c r="C263" s="48"/>
      <c r="D263" s="50"/>
      <c r="E263" s="32"/>
      <c r="F263" s="125"/>
      <c r="G263" s="50"/>
      <c r="H263" s="127"/>
      <c r="I263" s="4"/>
      <c r="J263" s="4"/>
      <c r="K263" s="50"/>
      <c r="L263" s="129"/>
    </row>
    <row r="264" spans="2:13" x14ac:dyDescent="0.3">
      <c r="B264" s="47">
        <v>1</v>
      </c>
      <c r="C264" s="48"/>
      <c r="D264" s="49">
        <v>130</v>
      </c>
      <c r="E264" s="9"/>
      <c r="F264" s="124"/>
      <c r="G264" s="49"/>
      <c r="H264" s="126"/>
      <c r="I264" s="4"/>
      <c r="J264" s="4"/>
      <c r="K264" s="49"/>
      <c r="L264" s="128">
        <f t="shared" si="8"/>
        <v>0</v>
      </c>
    </row>
    <row r="265" spans="2:13" x14ac:dyDescent="0.3">
      <c r="B265" s="47"/>
      <c r="C265" s="48"/>
      <c r="D265" s="50"/>
      <c r="E265" s="32"/>
      <c r="F265" s="125"/>
      <c r="G265" s="50"/>
      <c r="H265" s="127"/>
      <c r="I265" s="4"/>
      <c r="J265" s="4"/>
      <c r="K265" s="50"/>
      <c r="L265" s="129"/>
    </row>
    <row r="266" spans="2:13" x14ac:dyDescent="0.3">
      <c r="B266" s="47">
        <v>1</v>
      </c>
      <c r="C266" s="48"/>
      <c r="D266" s="49">
        <v>131</v>
      </c>
      <c r="E266" s="9"/>
      <c r="F266" s="124"/>
      <c r="G266" s="49"/>
      <c r="H266" s="126"/>
      <c r="I266" s="4"/>
      <c r="J266" s="4"/>
      <c r="K266" s="49"/>
      <c r="L266" s="128">
        <f t="shared" si="9"/>
        <v>0</v>
      </c>
    </row>
    <row r="267" spans="2:13" x14ac:dyDescent="0.3">
      <c r="B267" s="47"/>
      <c r="C267" s="48"/>
      <c r="D267" s="50"/>
      <c r="E267" s="32"/>
      <c r="F267" s="125"/>
      <c r="G267" s="50"/>
      <c r="H267" s="127"/>
      <c r="I267" s="4"/>
      <c r="J267" s="4"/>
      <c r="K267" s="50"/>
      <c r="L267" s="129"/>
    </row>
    <row r="268" spans="2:13" x14ac:dyDescent="0.3">
      <c r="B268" s="47">
        <v>1</v>
      </c>
      <c r="C268" s="48"/>
      <c r="D268" s="49">
        <v>132</v>
      </c>
      <c r="E268" s="9"/>
      <c r="F268" s="124"/>
      <c r="G268" s="49"/>
      <c r="H268" s="126"/>
      <c r="I268" s="4"/>
      <c r="J268" s="4"/>
      <c r="K268" s="49"/>
      <c r="L268" s="128">
        <f t="shared" ref="L268" si="16">F268*(G268-1)</f>
        <v>0</v>
      </c>
    </row>
    <row r="269" spans="2:13" x14ac:dyDescent="0.3">
      <c r="B269" s="47"/>
      <c r="C269" s="48"/>
      <c r="D269" s="50"/>
      <c r="E269" s="32"/>
      <c r="F269" s="125"/>
      <c r="G269" s="50"/>
      <c r="H269" s="127"/>
      <c r="I269" s="4"/>
      <c r="J269" s="4"/>
      <c r="K269" s="50"/>
      <c r="L269" s="129"/>
    </row>
    <row r="270" spans="2:13" x14ac:dyDescent="0.3">
      <c r="B270" s="47">
        <v>1</v>
      </c>
      <c r="C270" s="48"/>
      <c r="D270" s="49">
        <v>133</v>
      </c>
      <c r="E270" s="9"/>
      <c r="F270" s="124"/>
      <c r="G270" s="49"/>
      <c r="H270" s="126"/>
      <c r="I270" s="4"/>
      <c r="J270" s="4"/>
      <c r="K270" s="49"/>
      <c r="L270" s="128">
        <f t="shared" si="7"/>
        <v>0</v>
      </c>
    </row>
    <row r="271" spans="2:13" x14ac:dyDescent="0.3">
      <c r="B271" s="47"/>
      <c r="C271" s="48"/>
      <c r="D271" s="50"/>
      <c r="E271" s="32"/>
      <c r="F271" s="125"/>
      <c r="G271" s="50"/>
      <c r="H271" s="127"/>
      <c r="I271" s="4"/>
      <c r="J271" s="4"/>
      <c r="K271" s="50"/>
      <c r="L271" s="129"/>
    </row>
    <row r="272" spans="2:13" x14ac:dyDescent="0.3">
      <c r="B272" s="47">
        <v>1</v>
      </c>
      <c r="C272" s="48"/>
      <c r="D272" s="49">
        <v>134</v>
      </c>
      <c r="E272" s="9"/>
      <c r="F272" s="124"/>
      <c r="G272" s="49"/>
      <c r="H272" s="126"/>
      <c r="I272" s="4"/>
      <c r="J272" s="4"/>
      <c r="K272" s="130"/>
      <c r="L272" s="128">
        <f t="shared" si="8"/>
        <v>0</v>
      </c>
    </row>
    <row r="273" spans="2:12" x14ac:dyDescent="0.3">
      <c r="B273" s="47"/>
      <c r="C273" s="48"/>
      <c r="D273" s="50"/>
      <c r="E273" s="32"/>
      <c r="F273" s="125"/>
      <c r="G273" s="50"/>
      <c r="H273" s="127"/>
      <c r="I273" s="4"/>
      <c r="J273" s="4"/>
      <c r="K273" s="131"/>
      <c r="L273" s="129"/>
    </row>
    <row r="274" spans="2:12" x14ac:dyDescent="0.3">
      <c r="B274" s="47">
        <v>1</v>
      </c>
      <c r="C274" s="48"/>
      <c r="D274" s="49">
        <v>135</v>
      </c>
      <c r="E274" s="9"/>
      <c r="F274" s="124"/>
      <c r="G274" s="49"/>
      <c r="H274" s="126"/>
      <c r="I274" s="4"/>
      <c r="J274" s="4"/>
      <c r="K274" s="130"/>
      <c r="L274" s="128">
        <f t="shared" si="9"/>
        <v>0</v>
      </c>
    </row>
    <row r="275" spans="2:12" x14ac:dyDescent="0.3">
      <c r="B275" s="47"/>
      <c r="C275" s="48"/>
      <c r="D275" s="50"/>
      <c r="E275" s="32"/>
      <c r="F275" s="125"/>
      <c r="G275" s="50"/>
      <c r="H275" s="127"/>
      <c r="I275" s="4"/>
      <c r="J275" s="4"/>
      <c r="K275" s="131"/>
      <c r="L275" s="129"/>
    </row>
    <row r="276" spans="2:12" x14ac:dyDescent="0.3">
      <c r="B276" s="47">
        <v>1</v>
      </c>
      <c r="C276" s="48"/>
      <c r="D276" s="49">
        <v>136</v>
      </c>
      <c r="E276" s="9"/>
      <c r="F276" s="124"/>
      <c r="G276" s="49"/>
      <c r="H276" s="126"/>
      <c r="I276" s="4"/>
      <c r="J276" s="4"/>
      <c r="K276" s="49"/>
      <c r="L276" s="128">
        <f t="shared" ref="L276" si="17">F276*(G276-1)</f>
        <v>0</v>
      </c>
    </row>
    <row r="277" spans="2:12" x14ac:dyDescent="0.3">
      <c r="B277" s="47"/>
      <c r="C277" s="48"/>
      <c r="D277" s="50"/>
      <c r="E277" s="32"/>
      <c r="F277" s="125"/>
      <c r="G277" s="50"/>
      <c r="H277" s="127"/>
      <c r="I277" s="4"/>
      <c r="J277" s="4"/>
      <c r="K277" s="50"/>
      <c r="L277" s="129"/>
    </row>
    <row r="278" spans="2:12" x14ac:dyDescent="0.3">
      <c r="B278" s="47">
        <v>1</v>
      </c>
      <c r="C278" s="48"/>
      <c r="D278" s="49">
        <v>137</v>
      </c>
      <c r="E278" s="9"/>
      <c r="F278" s="124"/>
      <c r="G278" s="49"/>
      <c r="H278" s="126"/>
      <c r="I278" s="4"/>
      <c r="J278" s="4"/>
      <c r="K278" s="49"/>
      <c r="L278" s="128">
        <f t="shared" ref="L278:L334" si="18">F278*(G278-1)</f>
        <v>0</v>
      </c>
    </row>
    <row r="279" spans="2:12" x14ac:dyDescent="0.3">
      <c r="B279" s="47"/>
      <c r="C279" s="48"/>
      <c r="D279" s="50"/>
      <c r="E279" s="32"/>
      <c r="F279" s="125"/>
      <c r="G279" s="50"/>
      <c r="H279" s="127"/>
      <c r="I279" s="4"/>
      <c r="J279" s="4"/>
      <c r="K279" s="50"/>
      <c r="L279" s="129"/>
    </row>
    <row r="280" spans="2:12" x14ac:dyDescent="0.3">
      <c r="B280" s="47">
        <v>1</v>
      </c>
      <c r="C280" s="48"/>
      <c r="D280" s="49">
        <v>138</v>
      </c>
      <c r="E280" s="9"/>
      <c r="F280" s="124"/>
      <c r="G280" s="49"/>
      <c r="H280" s="126"/>
      <c r="I280" s="4"/>
      <c r="J280" s="4"/>
      <c r="K280" s="130"/>
      <c r="L280" s="128">
        <f t="shared" ref="L280:L336" si="19">F280*(G280-1)</f>
        <v>0</v>
      </c>
    </row>
    <row r="281" spans="2:12" x14ac:dyDescent="0.3">
      <c r="B281" s="47"/>
      <c r="C281" s="48"/>
      <c r="D281" s="50"/>
      <c r="E281" s="32"/>
      <c r="F281" s="125"/>
      <c r="G281" s="50"/>
      <c r="H281" s="127"/>
      <c r="I281" s="4"/>
      <c r="J281" s="4"/>
      <c r="K281" s="131"/>
      <c r="L281" s="129"/>
    </row>
    <row r="282" spans="2:12" x14ac:dyDescent="0.3">
      <c r="B282" s="47">
        <v>1</v>
      </c>
      <c r="C282" s="48"/>
      <c r="D282" s="49">
        <v>139</v>
      </c>
      <c r="E282" s="9"/>
      <c r="F282" s="124"/>
      <c r="G282" s="49"/>
      <c r="H282" s="126"/>
      <c r="I282" s="4"/>
      <c r="J282" s="4"/>
      <c r="K282" s="130"/>
      <c r="L282" s="128">
        <f t="shared" ref="L282:L338" si="20">F282*(G282-1)</f>
        <v>0</v>
      </c>
    </row>
    <row r="283" spans="2:12" x14ac:dyDescent="0.3">
      <c r="B283" s="47"/>
      <c r="C283" s="48"/>
      <c r="D283" s="50"/>
      <c r="E283" s="32"/>
      <c r="F283" s="125"/>
      <c r="G283" s="50"/>
      <c r="H283" s="127"/>
      <c r="I283" s="4"/>
      <c r="J283" s="4"/>
      <c r="K283" s="131"/>
      <c r="L283" s="129"/>
    </row>
    <row r="284" spans="2:12" x14ac:dyDescent="0.3">
      <c r="B284" s="47">
        <v>1</v>
      </c>
      <c r="C284" s="48"/>
      <c r="D284" s="49">
        <v>140</v>
      </c>
      <c r="E284" s="9"/>
      <c r="F284" s="124"/>
      <c r="G284" s="49"/>
      <c r="H284" s="126"/>
      <c r="I284" s="4"/>
      <c r="J284" s="4"/>
      <c r="K284" s="133"/>
      <c r="L284" s="128">
        <f t="shared" ref="L284" si="21">F284*(G284-1)</f>
        <v>0</v>
      </c>
    </row>
    <row r="285" spans="2:12" x14ac:dyDescent="0.3">
      <c r="B285" s="47"/>
      <c r="C285" s="48"/>
      <c r="D285" s="50"/>
      <c r="E285" s="32"/>
      <c r="F285" s="125"/>
      <c r="G285" s="50"/>
      <c r="H285" s="127"/>
      <c r="I285" s="4"/>
      <c r="J285" s="4"/>
      <c r="K285" s="50"/>
      <c r="L285" s="129"/>
    </row>
    <row r="286" spans="2:12" x14ac:dyDescent="0.3">
      <c r="B286" s="47">
        <v>1</v>
      </c>
      <c r="C286" s="48"/>
      <c r="D286" s="49">
        <v>141</v>
      </c>
      <c r="E286" s="9"/>
      <c r="F286" s="124"/>
      <c r="G286" s="49"/>
      <c r="H286" s="126"/>
      <c r="I286" s="4"/>
      <c r="J286" s="4"/>
      <c r="K286" s="130"/>
      <c r="L286" s="128">
        <f t="shared" si="18"/>
        <v>0</v>
      </c>
    </row>
    <row r="287" spans="2:12" x14ac:dyDescent="0.3">
      <c r="B287" s="47"/>
      <c r="C287" s="48"/>
      <c r="D287" s="50"/>
      <c r="E287" s="32"/>
      <c r="F287" s="125"/>
      <c r="G287" s="50"/>
      <c r="H287" s="127"/>
      <c r="I287" s="4"/>
      <c r="J287" s="4"/>
      <c r="K287" s="131"/>
      <c r="L287" s="129"/>
    </row>
    <row r="288" spans="2:12" x14ac:dyDescent="0.3">
      <c r="B288" s="47">
        <v>1</v>
      </c>
      <c r="C288" s="48"/>
      <c r="D288" s="49">
        <v>142</v>
      </c>
      <c r="E288" s="9"/>
      <c r="F288" s="124"/>
      <c r="G288" s="49"/>
      <c r="H288" s="126"/>
      <c r="I288" s="4"/>
      <c r="J288" s="4"/>
      <c r="K288" s="49"/>
      <c r="L288" s="128">
        <f t="shared" si="19"/>
        <v>0</v>
      </c>
    </row>
    <row r="289" spans="2:13" x14ac:dyDescent="0.3">
      <c r="B289" s="47"/>
      <c r="C289" s="48"/>
      <c r="D289" s="50"/>
      <c r="E289" s="32"/>
      <c r="F289" s="125"/>
      <c r="G289" s="50"/>
      <c r="H289" s="127"/>
      <c r="I289" s="4"/>
      <c r="J289" s="4"/>
      <c r="K289" s="50"/>
      <c r="L289" s="129"/>
    </row>
    <row r="290" spans="2:13" x14ac:dyDescent="0.3">
      <c r="B290" s="47">
        <v>1</v>
      </c>
      <c r="C290" s="48"/>
      <c r="D290" s="49">
        <v>143</v>
      </c>
      <c r="E290" s="9"/>
      <c r="F290" s="124"/>
      <c r="G290" s="49"/>
      <c r="H290" s="126"/>
      <c r="I290" s="4"/>
      <c r="J290" s="4"/>
      <c r="K290" s="130"/>
      <c r="L290" s="128">
        <f t="shared" si="20"/>
        <v>0</v>
      </c>
    </row>
    <row r="291" spans="2:13" x14ac:dyDescent="0.3">
      <c r="B291" s="47"/>
      <c r="C291" s="48"/>
      <c r="D291" s="50"/>
      <c r="E291" s="32"/>
      <c r="F291" s="125"/>
      <c r="G291" s="50"/>
      <c r="H291" s="127"/>
      <c r="I291" s="4"/>
      <c r="J291" s="4"/>
      <c r="K291" s="131"/>
      <c r="L291" s="129"/>
    </row>
    <row r="292" spans="2:13" x14ac:dyDescent="0.3">
      <c r="B292" s="47">
        <v>1</v>
      </c>
      <c r="C292" s="48"/>
      <c r="D292" s="49">
        <v>144</v>
      </c>
      <c r="E292" s="9"/>
      <c r="F292" s="124"/>
      <c r="G292" s="49"/>
      <c r="H292" s="126"/>
      <c r="I292" s="4"/>
      <c r="J292" s="4"/>
      <c r="K292" s="130"/>
      <c r="L292" s="128">
        <f t="shared" ref="L292" si="22">F292*(G292-1)</f>
        <v>0</v>
      </c>
    </row>
    <row r="293" spans="2:13" x14ac:dyDescent="0.3">
      <c r="B293" s="47"/>
      <c r="C293" s="48"/>
      <c r="D293" s="50"/>
      <c r="E293" s="32"/>
      <c r="F293" s="125"/>
      <c r="G293" s="50"/>
      <c r="H293" s="127"/>
      <c r="I293" s="4"/>
      <c r="J293" s="4"/>
      <c r="K293" s="131"/>
      <c r="L293" s="129"/>
    </row>
    <row r="294" spans="2:13" x14ac:dyDescent="0.3">
      <c r="B294" s="47">
        <v>1</v>
      </c>
      <c r="C294" s="48"/>
      <c r="D294" s="49">
        <v>145</v>
      </c>
      <c r="E294" s="9"/>
      <c r="F294" s="124"/>
      <c r="G294" s="49"/>
      <c r="H294" s="126"/>
      <c r="I294" s="4"/>
      <c r="J294" s="4"/>
      <c r="K294" s="49"/>
      <c r="L294" s="128">
        <f t="shared" si="18"/>
        <v>0</v>
      </c>
    </row>
    <row r="295" spans="2:13" x14ac:dyDescent="0.3">
      <c r="B295" s="47"/>
      <c r="C295" s="48"/>
      <c r="D295" s="50"/>
      <c r="E295" s="32"/>
      <c r="F295" s="125"/>
      <c r="G295" s="50"/>
      <c r="H295" s="127"/>
      <c r="I295" s="4"/>
      <c r="J295" s="4"/>
      <c r="K295" s="50"/>
      <c r="L295" s="129"/>
    </row>
    <row r="296" spans="2:13" x14ac:dyDescent="0.3">
      <c r="B296" s="47">
        <v>1</v>
      </c>
      <c r="C296" s="48"/>
      <c r="D296" s="49">
        <v>146</v>
      </c>
      <c r="E296" s="9"/>
      <c r="F296" s="124"/>
      <c r="G296" s="49"/>
      <c r="H296" s="126"/>
      <c r="I296" s="4"/>
      <c r="J296" s="4"/>
      <c r="K296" s="49"/>
      <c r="L296" s="128">
        <f t="shared" si="19"/>
        <v>0</v>
      </c>
    </row>
    <row r="297" spans="2:13" x14ac:dyDescent="0.3">
      <c r="B297" s="47"/>
      <c r="C297" s="48"/>
      <c r="D297" s="50"/>
      <c r="E297" s="32"/>
      <c r="F297" s="125"/>
      <c r="G297" s="50"/>
      <c r="H297" s="127"/>
      <c r="I297" s="4"/>
      <c r="J297" s="4"/>
      <c r="K297" s="50"/>
      <c r="L297" s="129"/>
    </row>
    <row r="298" spans="2:13" x14ac:dyDescent="0.3">
      <c r="B298" s="47">
        <v>1</v>
      </c>
      <c r="C298" s="48"/>
      <c r="D298" s="49">
        <v>147</v>
      </c>
      <c r="E298" s="9"/>
      <c r="F298" s="124"/>
      <c r="G298" s="49"/>
      <c r="H298" s="126"/>
      <c r="I298" s="4"/>
      <c r="J298" s="4"/>
      <c r="K298" s="49"/>
      <c r="L298" s="128">
        <f t="shared" si="20"/>
        <v>0</v>
      </c>
    </row>
    <row r="299" spans="2:13" x14ac:dyDescent="0.3">
      <c r="B299" s="47"/>
      <c r="C299" s="48"/>
      <c r="D299" s="50"/>
      <c r="E299" s="32"/>
      <c r="F299" s="125"/>
      <c r="G299" s="50"/>
      <c r="H299" s="127"/>
      <c r="I299" s="4"/>
      <c r="J299" s="4"/>
      <c r="K299" s="50"/>
      <c r="L299" s="129"/>
    </row>
    <row r="300" spans="2:13" x14ac:dyDescent="0.3">
      <c r="B300" s="47">
        <v>1</v>
      </c>
      <c r="C300" s="48"/>
      <c r="D300" s="49">
        <v>148</v>
      </c>
      <c r="E300" s="9"/>
      <c r="F300" s="124"/>
      <c r="G300" s="49"/>
      <c r="H300" s="126"/>
      <c r="I300" s="4"/>
      <c r="J300" s="4"/>
      <c r="K300" s="49"/>
      <c r="L300" s="128">
        <f t="shared" ref="L300" si="23">F300*(G300-1)</f>
        <v>0</v>
      </c>
      <c r="M300" s="49"/>
    </row>
    <row r="301" spans="2:13" x14ac:dyDescent="0.3">
      <c r="B301" s="47"/>
      <c r="C301" s="48"/>
      <c r="D301" s="50"/>
      <c r="E301" s="32"/>
      <c r="F301" s="125"/>
      <c r="G301" s="50"/>
      <c r="H301" s="127"/>
      <c r="I301" s="4"/>
      <c r="J301" s="4"/>
      <c r="K301" s="50"/>
      <c r="L301" s="129"/>
      <c r="M301" s="50"/>
    </row>
    <row r="302" spans="2:13" x14ac:dyDescent="0.3">
      <c r="B302" s="47">
        <v>1</v>
      </c>
      <c r="C302" s="48"/>
      <c r="D302" s="49">
        <v>149</v>
      </c>
      <c r="E302" s="9"/>
      <c r="F302" s="124"/>
      <c r="G302" s="49"/>
      <c r="H302" s="126"/>
      <c r="I302" s="4"/>
      <c r="J302" s="4"/>
      <c r="K302" s="49"/>
      <c r="L302" s="128">
        <f t="shared" si="18"/>
        <v>0</v>
      </c>
      <c r="M302" s="49"/>
    </row>
    <row r="303" spans="2:13" x14ac:dyDescent="0.3">
      <c r="B303" s="47"/>
      <c r="C303" s="48"/>
      <c r="D303" s="50"/>
      <c r="E303" s="32"/>
      <c r="F303" s="125"/>
      <c r="G303" s="50"/>
      <c r="H303" s="127"/>
      <c r="I303" s="4"/>
      <c r="J303" s="4"/>
      <c r="K303" s="50"/>
      <c r="L303" s="129"/>
      <c r="M303" s="50"/>
    </row>
    <row r="304" spans="2:13" x14ac:dyDescent="0.3">
      <c r="B304" s="47">
        <v>1</v>
      </c>
      <c r="C304" s="48"/>
      <c r="D304" s="49">
        <v>150</v>
      </c>
      <c r="E304" s="9"/>
      <c r="F304" s="124"/>
      <c r="G304" s="49"/>
      <c r="H304" s="126"/>
      <c r="I304" s="4"/>
      <c r="J304" s="4"/>
      <c r="K304" s="49"/>
      <c r="L304" s="128">
        <f t="shared" si="19"/>
        <v>0</v>
      </c>
    </row>
    <row r="305" spans="2:12" x14ac:dyDescent="0.3">
      <c r="B305" s="47"/>
      <c r="C305" s="48"/>
      <c r="D305" s="50"/>
      <c r="E305" s="32"/>
      <c r="F305" s="125"/>
      <c r="G305" s="50"/>
      <c r="H305" s="127"/>
      <c r="I305" s="4"/>
      <c r="J305" s="4"/>
      <c r="K305" s="50"/>
      <c r="L305" s="129"/>
    </row>
    <row r="306" spans="2:12" x14ac:dyDescent="0.3">
      <c r="B306" s="47">
        <v>1</v>
      </c>
      <c r="C306" s="48"/>
      <c r="D306" s="49">
        <v>151</v>
      </c>
      <c r="E306" s="9"/>
      <c r="F306" s="124"/>
      <c r="G306" s="49"/>
      <c r="H306" s="126"/>
      <c r="I306" s="4"/>
      <c r="J306" s="4"/>
      <c r="K306" s="130"/>
      <c r="L306" s="128">
        <f t="shared" si="20"/>
        <v>0</v>
      </c>
    </row>
    <row r="307" spans="2:12" x14ac:dyDescent="0.3">
      <c r="B307" s="47"/>
      <c r="C307" s="48"/>
      <c r="D307" s="50"/>
      <c r="E307" s="32"/>
      <c r="F307" s="125"/>
      <c r="G307" s="50"/>
      <c r="H307" s="127"/>
      <c r="I307" s="4"/>
      <c r="J307" s="4"/>
      <c r="K307" s="131"/>
      <c r="L307" s="129"/>
    </row>
    <row r="308" spans="2:12" x14ac:dyDescent="0.3">
      <c r="B308" s="47">
        <v>1</v>
      </c>
      <c r="C308" s="48"/>
      <c r="D308" s="49">
        <v>152</v>
      </c>
      <c r="E308" s="9"/>
      <c r="F308" s="124"/>
      <c r="G308" s="49"/>
      <c r="H308" s="126"/>
      <c r="I308" s="4"/>
      <c r="J308" s="4"/>
      <c r="K308" s="133"/>
      <c r="L308" s="128">
        <f t="shared" ref="L308" si="24">F308*(G308-1)</f>
        <v>0</v>
      </c>
    </row>
    <row r="309" spans="2:12" x14ac:dyDescent="0.3">
      <c r="B309" s="47"/>
      <c r="C309" s="48"/>
      <c r="D309" s="50"/>
      <c r="E309" s="32"/>
      <c r="F309" s="125"/>
      <c r="G309" s="50"/>
      <c r="H309" s="127"/>
      <c r="I309" s="4"/>
      <c r="J309" s="4"/>
      <c r="K309" s="50"/>
      <c r="L309" s="129"/>
    </row>
    <row r="310" spans="2:12" x14ac:dyDescent="0.3">
      <c r="B310" s="47">
        <v>1</v>
      </c>
      <c r="C310" s="48"/>
      <c r="D310" s="49">
        <v>153</v>
      </c>
      <c r="E310" s="9"/>
      <c r="F310" s="124"/>
      <c r="G310" s="49"/>
      <c r="H310" s="126"/>
      <c r="I310" s="4"/>
      <c r="J310" s="4"/>
      <c r="K310" s="49"/>
      <c r="L310" s="128">
        <f t="shared" si="18"/>
        <v>0</v>
      </c>
    </row>
    <row r="311" spans="2:12" x14ac:dyDescent="0.3">
      <c r="B311" s="47"/>
      <c r="C311" s="48"/>
      <c r="D311" s="50"/>
      <c r="E311" s="32"/>
      <c r="F311" s="125"/>
      <c r="G311" s="50"/>
      <c r="H311" s="127"/>
      <c r="I311" s="4"/>
      <c r="J311" s="4"/>
      <c r="K311" s="50"/>
      <c r="L311" s="129"/>
    </row>
    <row r="312" spans="2:12" x14ac:dyDescent="0.3">
      <c r="B312" s="47">
        <v>1</v>
      </c>
      <c r="C312" s="48"/>
      <c r="D312" s="49">
        <v>154</v>
      </c>
      <c r="E312" s="9"/>
      <c r="F312" s="124"/>
      <c r="G312" s="49"/>
      <c r="H312" s="126"/>
      <c r="I312" s="4"/>
      <c r="J312" s="4"/>
      <c r="K312" s="49"/>
      <c r="L312" s="128">
        <f t="shared" si="19"/>
        <v>0</v>
      </c>
    </row>
    <row r="313" spans="2:12" x14ac:dyDescent="0.3">
      <c r="B313" s="47"/>
      <c r="C313" s="48"/>
      <c r="D313" s="50"/>
      <c r="E313" s="32"/>
      <c r="F313" s="125"/>
      <c r="G313" s="50"/>
      <c r="H313" s="127"/>
      <c r="I313" s="4"/>
      <c r="J313" s="4"/>
      <c r="K313" s="50"/>
      <c r="L313" s="129"/>
    </row>
    <row r="314" spans="2:12" x14ac:dyDescent="0.3">
      <c r="B314" s="47">
        <v>1</v>
      </c>
      <c r="C314" s="48"/>
      <c r="D314" s="49">
        <v>155</v>
      </c>
      <c r="E314" s="9"/>
      <c r="F314" s="124"/>
      <c r="G314" s="49"/>
      <c r="H314" s="126"/>
      <c r="I314" s="4"/>
      <c r="J314" s="4"/>
      <c r="K314" s="49"/>
      <c r="L314" s="128">
        <f t="shared" si="20"/>
        <v>0</v>
      </c>
    </row>
    <row r="315" spans="2:12" x14ac:dyDescent="0.3">
      <c r="B315" s="47"/>
      <c r="C315" s="48"/>
      <c r="D315" s="50"/>
      <c r="E315" s="32"/>
      <c r="F315" s="125"/>
      <c r="G315" s="50"/>
      <c r="H315" s="127"/>
      <c r="I315" s="4"/>
      <c r="J315" s="4"/>
      <c r="K315" s="50"/>
      <c r="L315" s="129"/>
    </row>
    <row r="316" spans="2:12" x14ac:dyDescent="0.3">
      <c r="B316" s="47">
        <v>1</v>
      </c>
      <c r="C316" s="48"/>
      <c r="D316" s="49">
        <v>156</v>
      </c>
      <c r="E316" s="9"/>
      <c r="F316" s="124"/>
      <c r="G316" s="49"/>
      <c r="H316" s="126"/>
      <c r="I316" s="4"/>
      <c r="J316" s="4"/>
      <c r="K316" s="130"/>
      <c r="L316" s="128">
        <f t="shared" ref="L316" si="25">F316*(G316-1)</f>
        <v>0</v>
      </c>
    </row>
    <row r="317" spans="2:12" x14ac:dyDescent="0.3">
      <c r="B317" s="47"/>
      <c r="C317" s="48"/>
      <c r="D317" s="50"/>
      <c r="E317" s="32"/>
      <c r="F317" s="125"/>
      <c r="G317" s="50"/>
      <c r="H317" s="127"/>
      <c r="I317" s="4"/>
      <c r="J317" s="4"/>
      <c r="K317" s="131"/>
      <c r="L317" s="129"/>
    </row>
    <row r="318" spans="2:12" x14ac:dyDescent="0.3">
      <c r="B318" s="47">
        <v>1</v>
      </c>
      <c r="C318" s="48"/>
      <c r="D318" s="49">
        <v>157</v>
      </c>
      <c r="E318" s="9"/>
      <c r="F318" s="124"/>
      <c r="G318" s="49"/>
      <c r="H318" s="126"/>
      <c r="I318" s="4"/>
      <c r="J318" s="4"/>
      <c r="K318" s="49"/>
      <c r="L318" s="128">
        <f t="shared" si="18"/>
        <v>0</v>
      </c>
    </row>
    <row r="319" spans="2:12" x14ac:dyDescent="0.3">
      <c r="B319" s="47"/>
      <c r="C319" s="48"/>
      <c r="D319" s="50"/>
      <c r="E319" s="32"/>
      <c r="F319" s="125"/>
      <c r="G319" s="50"/>
      <c r="H319" s="127"/>
      <c r="I319" s="4"/>
      <c r="J319" s="4"/>
      <c r="K319" s="50"/>
      <c r="L319" s="129"/>
    </row>
    <row r="320" spans="2:12" x14ac:dyDescent="0.3">
      <c r="B320" s="47">
        <v>1</v>
      </c>
      <c r="C320" s="48"/>
      <c r="D320" s="49">
        <v>158</v>
      </c>
      <c r="E320" s="9"/>
      <c r="F320" s="124"/>
      <c r="G320" s="49"/>
      <c r="H320" s="126"/>
      <c r="I320" s="4"/>
      <c r="J320" s="4"/>
      <c r="K320" s="49"/>
      <c r="L320" s="128">
        <f t="shared" si="19"/>
        <v>0</v>
      </c>
    </row>
    <row r="321" spans="2:12" x14ac:dyDescent="0.3">
      <c r="B321" s="47"/>
      <c r="C321" s="48"/>
      <c r="D321" s="50"/>
      <c r="E321" s="32"/>
      <c r="F321" s="125"/>
      <c r="G321" s="50"/>
      <c r="H321" s="127"/>
      <c r="I321" s="4"/>
      <c r="J321" s="4"/>
      <c r="K321" s="50"/>
      <c r="L321" s="129"/>
    </row>
    <row r="322" spans="2:12" x14ac:dyDescent="0.3">
      <c r="B322" s="47">
        <v>1</v>
      </c>
      <c r="C322" s="48"/>
      <c r="D322" s="49">
        <v>159</v>
      </c>
      <c r="E322" s="9"/>
      <c r="F322" s="124"/>
      <c r="G322" s="49"/>
      <c r="H322" s="126"/>
      <c r="I322" s="4"/>
      <c r="J322" s="4"/>
      <c r="K322" s="49"/>
      <c r="L322" s="128">
        <f t="shared" si="20"/>
        <v>0</v>
      </c>
    </row>
    <row r="323" spans="2:12" x14ac:dyDescent="0.3">
      <c r="B323" s="47"/>
      <c r="C323" s="48"/>
      <c r="D323" s="50"/>
      <c r="E323" s="32"/>
      <c r="F323" s="125"/>
      <c r="G323" s="50"/>
      <c r="H323" s="127"/>
      <c r="I323" s="4"/>
      <c r="J323" s="4"/>
      <c r="K323" s="50"/>
      <c r="L323" s="129"/>
    </row>
    <row r="324" spans="2:12" x14ac:dyDescent="0.3">
      <c r="B324" s="47">
        <v>1</v>
      </c>
      <c r="C324" s="48"/>
      <c r="D324" s="49">
        <v>160</v>
      </c>
      <c r="E324" s="9"/>
      <c r="F324" s="124"/>
      <c r="G324" s="49"/>
      <c r="H324" s="126"/>
      <c r="I324" s="4"/>
      <c r="J324" s="4"/>
      <c r="K324" s="49"/>
      <c r="L324" s="128">
        <f t="shared" ref="L324" si="26">F324*(G324-1)</f>
        <v>0</v>
      </c>
    </row>
    <row r="325" spans="2:12" x14ac:dyDescent="0.3">
      <c r="B325" s="47"/>
      <c r="C325" s="48"/>
      <c r="D325" s="50"/>
      <c r="E325" s="32"/>
      <c r="F325" s="125"/>
      <c r="G325" s="50"/>
      <c r="H325" s="127"/>
      <c r="I325" s="4"/>
      <c r="J325" s="4"/>
      <c r="K325" s="50"/>
      <c r="L325" s="129"/>
    </row>
    <row r="326" spans="2:12" x14ac:dyDescent="0.3">
      <c r="B326" s="47">
        <v>1</v>
      </c>
      <c r="C326" s="48"/>
      <c r="D326" s="49">
        <v>161</v>
      </c>
      <c r="E326" s="9"/>
      <c r="F326" s="124"/>
      <c r="G326" s="49"/>
      <c r="H326" s="126"/>
      <c r="I326" s="4"/>
      <c r="J326" s="4"/>
      <c r="K326" s="49"/>
      <c r="L326" s="128">
        <f t="shared" si="18"/>
        <v>0</v>
      </c>
    </row>
    <row r="327" spans="2:12" x14ac:dyDescent="0.3">
      <c r="B327" s="47"/>
      <c r="C327" s="48"/>
      <c r="D327" s="50"/>
      <c r="E327" s="32"/>
      <c r="F327" s="125"/>
      <c r="G327" s="50"/>
      <c r="H327" s="127"/>
      <c r="I327" s="4"/>
      <c r="J327" s="4"/>
      <c r="K327" s="50"/>
      <c r="L327" s="129"/>
    </row>
    <row r="328" spans="2:12" x14ac:dyDescent="0.3">
      <c r="B328" s="47">
        <v>1</v>
      </c>
      <c r="C328" s="48"/>
      <c r="D328" s="49">
        <v>162</v>
      </c>
      <c r="E328" s="9"/>
      <c r="F328" s="124"/>
      <c r="G328" s="49"/>
      <c r="H328" s="126"/>
      <c r="I328" s="4"/>
      <c r="J328" s="4"/>
      <c r="K328" s="133"/>
      <c r="L328" s="128">
        <f t="shared" si="19"/>
        <v>0</v>
      </c>
    </row>
    <row r="329" spans="2:12" x14ac:dyDescent="0.3">
      <c r="B329" s="47"/>
      <c r="C329" s="48"/>
      <c r="D329" s="50"/>
      <c r="E329" s="32"/>
      <c r="F329" s="125"/>
      <c r="G329" s="50"/>
      <c r="H329" s="127"/>
      <c r="I329" s="4"/>
      <c r="J329" s="4"/>
      <c r="K329" s="50"/>
      <c r="L329" s="129"/>
    </row>
    <row r="330" spans="2:12" x14ac:dyDescent="0.3">
      <c r="B330" s="47">
        <v>1</v>
      </c>
      <c r="C330" s="48"/>
      <c r="D330" s="49">
        <v>163</v>
      </c>
      <c r="E330" s="9"/>
      <c r="F330" s="124"/>
      <c r="G330" s="132"/>
      <c r="H330" s="126"/>
      <c r="I330" s="4"/>
      <c r="J330" s="4"/>
      <c r="K330" s="130"/>
      <c r="L330" s="128">
        <f t="shared" si="20"/>
        <v>0</v>
      </c>
    </row>
    <row r="331" spans="2:12" x14ac:dyDescent="0.3">
      <c r="B331" s="47"/>
      <c r="C331" s="48"/>
      <c r="D331" s="50"/>
      <c r="E331" s="32"/>
      <c r="F331" s="125"/>
      <c r="G331" s="131"/>
      <c r="H331" s="127"/>
      <c r="I331" s="4"/>
      <c r="J331" s="4"/>
      <c r="K331" s="134"/>
      <c r="L331" s="129"/>
    </row>
    <row r="332" spans="2:12" x14ac:dyDescent="0.3">
      <c r="B332" s="47">
        <v>1</v>
      </c>
      <c r="C332" s="48"/>
      <c r="D332" s="49">
        <v>164</v>
      </c>
      <c r="E332" s="9"/>
      <c r="F332" s="124"/>
      <c r="G332" s="49"/>
      <c r="H332" s="126"/>
      <c r="I332" s="4"/>
      <c r="J332" s="4"/>
      <c r="K332" s="49"/>
      <c r="L332" s="128">
        <f t="shared" ref="L332" si="27">F332*(G332-1)</f>
        <v>0</v>
      </c>
    </row>
    <row r="333" spans="2:12" x14ac:dyDescent="0.3">
      <c r="B333" s="47"/>
      <c r="C333" s="48"/>
      <c r="D333" s="50"/>
      <c r="E333" s="32"/>
      <c r="F333" s="125"/>
      <c r="G333" s="50"/>
      <c r="H333" s="127"/>
      <c r="I333" s="4"/>
      <c r="J333" s="4"/>
      <c r="K333" s="50"/>
      <c r="L333" s="129"/>
    </row>
    <row r="334" spans="2:12" x14ac:dyDescent="0.3">
      <c r="B334" s="47">
        <v>1</v>
      </c>
      <c r="C334" s="48"/>
      <c r="D334" s="49">
        <v>165</v>
      </c>
      <c r="E334" s="9"/>
      <c r="F334" s="124"/>
      <c r="G334" s="132"/>
      <c r="H334" s="126"/>
      <c r="I334" s="4"/>
      <c r="J334" s="4"/>
      <c r="K334" s="130"/>
      <c r="L334" s="128">
        <f t="shared" si="18"/>
        <v>0</v>
      </c>
    </row>
    <row r="335" spans="2:12" x14ac:dyDescent="0.3">
      <c r="B335" s="47"/>
      <c r="C335" s="48"/>
      <c r="D335" s="50"/>
      <c r="E335" s="32"/>
      <c r="F335" s="125"/>
      <c r="G335" s="131"/>
      <c r="H335" s="127"/>
      <c r="I335" s="4"/>
      <c r="J335" s="4"/>
      <c r="K335" s="134"/>
      <c r="L335" s="129"/>
    </row>
    <row r="336" spans="2:12" x14ac:dyDescent="0.3">
      <c r="B336" s="47">
        <v>1</v>
      </c>
      <c r="C336" s="48"/>
      <c r="D336" s="49">
        <v>166</v>
      </c>
      <c r="E336" s="9"/>
      <c r="F336" s="124"/>
      <c r="G336" s="49"/>
      <c r="H336" s="126"/>
      <c r="I336" s="4"/>
      <c r="J336" s="4"/>
      <c r="K336" s="49"/>
      <c r="L336" s="128">
        <f t="shared" si="19"/>
        <v>0</v>
      </c>
    </row>
    <row r="337" spans="2:12" x14ac:dyDescent="0.3">
      <c r="B337" s="47"/>
      <c r="C337" s="48"/>
      <c r="D337" s="50"/>
      <c r="E337" s="32"/>
      <c r="F337" s="125"/>
      <c r="G337" s="50"/>
      <c r="H337" s="127"/>
      <c r="I337" s="4"/>
      <c r="J337" s="4"/>
      <c r="K337" s="50"/>
      <c r="L337" s="129"/>
    </row>
    <row r="338" spans="2:12" x14ac:dyDescent="0.3">
      <c r="B338" s="47">
        <v>1</v>
      </c>
      <c r="C338" s="48"/>
      <c r="D338" s="49">
        <v>167</v>
      </c>
      <c r="E338" s="9"/>
      <c r="F338" s="124"/>
      <c r="G338" s="49"/>
      <c r="H338" s="126"/>
      <c r="I338" s="4"/>
      <c r="J338" s="4"/>
      <c r="K338" s="49"/>
      <c r="L338" s="128">
        <f t="shared" si="20"/>
        <v>0</v>
      </c>
    </row>
    <row r="339" spans="2:12" x14ac:dyDescent="0.3">
      <c r="B339" s="47"/>
      <c r="C339" s="48"/>
      <c r="D339" s="50"/>
      <c r="E339" s="32"/>
      <c r="F339" s="125"/>
      <c r="G339" s="50"/>
      <c r="H339" s="127"/>
      <c r="I339" s="4"/>
      <c r="J339" s="4"/>
      <c r="K339" s="50"/>
      <c r="L339" s="129"/>
    </row>
    <row r="340" spans="2:12" x14ac:dyDescent="0.3">
      <c r="B340" s="47">
        <v>1</v>
      </c>
      <c r="C340" s="48"/>
      <c r="D340" s="49">
        <v>168</v>
      </c>
      <c r="E340" s="9"/>
      <c r="F340" s="124"/>
      <c r="G340" s="132"/>
      <c r="H340" s="126"/>
      <c r="I340" s="4"/>
      <c r="J340" s="4"/>
      <c r="K340" s="130"/>
      <c r="L340" s="128">
        <f t="shared" ref="L340" si="28">F340*(G340-1)</f>
        <v>0</v>
      </c>
    </row>
    <row r="341" spans="2:12" x14ac:dyDescent="0.3">
      <c r="B341" s="47"/>
      <c r="C341" s="48"/>
      <c r="D341" s="50"/>
      <c r="E341" s="32"/>
      <c r="F341" s="125"/>
      <c r="G341" s="131"/>
      <c r="H341" s="127"/>
      <c r="I341" s="4"/>
      <c r="J341" s="4"/>
      <c r="K341" s="134"/>
      <c r="L341" s="129"/>
    </row>
    <row r="342" spans="2:12" x14ac:dyDescent="0.3">
      <c r="B342" s="47">
        <v>1</v>
      </c>
      <c r="C342" s="48"/>
      <c r="D342" s="49">
        <v>169</v>
      </c>
      <c r="E342" s="9"/>
      <c r="F342" s="124"/>
      <c r="G342" s="49"/>
      <c r="H342" s="126"/>
      <c r="I342" s="4"/>
      <c r="J342" s="4"/>
      <c r="K342" s="133"/>
      <c r="L342" s="128">
        <f t="shared" ref="L342:L374" si="29">F342*(G342-1)</f>
        <v>0</v>
      </c>
    </row>
    <row r="343" spans="2:12" x14ac:dyDescent="0.3">
      <c r="B343" s="47"/>
      <c r="C343" s="48"/>
      <c r="D343" s="50"/>
      <c r="E343" s="32"/>
      <c r="F343" s="125"/>
      <c r="G343" s="50"/>
      <c r="H343" s="127"/>
      <c r="I343" s="4"/>
      <c r="J343" s="4"/>
      <c r="K343" s="50"/>
      <c r="L343" s="129"/>
    </row>
    <row r="344" spans="2:12" x14ac:dyDescent="0.3">
      <c r="B344" s="47">
        <v>1</v>
      </c>
      <c r="C344" s="48"/>
      <c r="D344" s="49">
        <v>170</v>
      </c>
      <c r="E344" s="9"/>
      <c r="F344" s="124"/>
      <c r="G344" s="49"/>
      <c r="H344" s="126"/>
      <c r="I344" s="4"/>
      <c r="J344" s="4"/>
      <c r="K344" s="49"/>
      <c r="L344" s="128">
        <f t="shared" ref="L344:L376" si="30">F344*(G344-1)</f>
        <v>0</v>
      </c>
    </row>
    <row r="345" spans="2:12" x14ac:dyDescent="0.3">
      <c r="B345" s="47"/>
      <c r="C345" s="48"/>
      <c r="D345" s="50"/>
      <c r="E345" s="32"/>
      <c r="F345" s="125"/>
      <c r="G345" s="50"/>
      <c r="H345" s="127"/>
      <c r="I345" s="4"/>
      <c r="J345" s="4"/>
      <c r="K345" s="50"/>
      <c r="L345" s="129"/>
    </row>
    <row r="346" spans="2:12" x14ac:dyDescent="0.3">
      <c r="B346" s="47">
        <v>1</v>
      </c>
      <c r="C346" s="48"/>
      <c r="D346" s="49">
        <v>171</v>
      </c>
      <c r="E346" s="9"/>
      <c r="F346" s="124"/>
      <c r="G346" s="49"/>
      <c r="H346" s="126"/>
      <c r="I346" s="4"/>
      <c r="J346" s="4"/>
      <c r="K346" s="49"/>
      <c r="L346" s="128">
        <f t="shared" ref="L346:L370" si="31">F346*(G346-1)</f>
        <v>0</v>
      </c>
    </row>
    <row r="347" spans="2:12" x14ac:dyDescent="0.3">
      <c r="B347" s="47"/>
      <c r="C347" s="48"/>
      <c r="D347" s="50"/>
      <c r="E347" s="32"/>
      <c r="F347" s="125"/>
      <c r="G347" s="50"/>
      <c r="H347" s="127"/>
      <c r="I347" s="4"/>
      <c r="J347" s="4"/>
      <c r="K347" s="50"/>
      <c r="L347" s="129"/>
    </row>
    <row r="348" spans="2:12" x14ac:dyDescent="0.3">
      <c r="B348" s="47">
        <v>1</v>
      </c>
      <c r="C348" s="48"/>
      <c r="D348" s="49">
        <v>172</v>
      </c>
      <c r="E348" s="9"/>
      <c r="F348" s="124"/>
      <c r="G348" s="132"/>
      <c r="H348" s="126"/>
      <c r="I348" s="4"/>
      <c r="J348" s="4"/>
      <c r="K348" s="130"/>
      <c r="L348" s="128">
        <f t="shared" ref="L348" si="32">F348*(G348-1)</f>
        <v>0</v>
      </c>
    </row>
    <row r="349" spans="2:12" x14ac:dyDescent="0.3">
      <c r="B349" s="47"/>
      <c r="C349" s="48"/>
      <c r="D349" s="50"/>
      <c r="E349" s="32"/>
      <c r="F349" s="125"/>
      <c r="G349" s="131"/>
      <c r="H349" s="127"/>
      <c r="I349" s="4"/>
      <c r="J349" s="4"/>
      <c r="K349" s="134"/>
      <c r="L349" s="129"/>
    </row>
    <row r="350" spans="2:12" x14ac:dyDescent="0.3">
      <c r="B350" s="47">
        <v>1</v>
      </c>
      <c r="C350" s="48"/>
      <c r="D350" s="49">
        <v>173</v>
      </c>
      <c r="E350" s="9"/>
      <c r="F350" s="124"/>
      <c r="G350" s="132"/>
      <c r="H350" s="126"/>
      <c r="I350" s="4"/>
      <c r="J350" s="4"/>
      <c r="K350" s="130"/>
      <c r="L350" s="128">
        <f t="shared" si="29"/>
        <v>0</v>
      </c>
    </row>
    <row r="351" spans="2:12" x14ac:dyDescent="0.3">
      <c r="B351" s="47"/>
      <c r="C351" s="48"/>
      <c r="D351" s="50"/>
      <c r="E351" s="32"/>
      <c r="F351" s="125"/>
      <c r="G351" s="131"/>
      <c r="H351" s="127"/>
      <c r="I351" s="4"/>
      <c r="J351" s="4"/>
      <c r="K351" s="134"/>
      <c r="L351" s="129"/>
    </row>
    <row r="352" spans="2:12" x14ac:dyDescent="0.3">
      <c r="B352" s="47">
        <v>1</v>
      </c>
      <c r="C352" s="48"/>
      <c r="D352" s="49">
        <v>174</v>
      </c>
      <c r="E352" s="9"/>
      <c r="F352" s="124"/>
      <c r="G352" s="132"/>
      <c r="H352" s="126"/>
      <c r="I352" s="4"/>
      <c r="J352" s="4"/>
      <c r="K352" s="130"/>
      <c r="L352" s="128">
        <f t="shared" si="30"/>
        <v>0</v>
      </c>
    </row>
    <row r="353" spans="2:13" x14ac:dyDescent="0.3">
      <c r="B353" s="47"/>
      <c r="C353" s="48"/>
      <c r="D353" s="50"/>
      <c r="E353" s="32"/>
      <c r="F353" s="125"/>
      <c r="G353" s="131"/>
      <c r="H353" s="127"/>
      <c r="I353" s="4"/>
      <c r="J353" s="4"/>
      <c r="K353" s="134"/>
      <c r="L353" s="129"/>
    </row>
    <row r="354" spans="2:13" x14ac:dyDescent="0.3">
      <c r="B354" s="47">
        <v>1</v>
      </c>
      <c r="C354" s="48"/>
      <c r="D354" s="49">
        <v>175</v>
      </c>
      <c r="E354" s="9"/>
      <c r="F354" s="124"/>
      <c r="G354" s="49"/>
      <c r="H354" s="126"/>
      <c r="I354" s="4"/>
      <c r="J354" s="4"/>
      <c r="K354" s="49"/>
      <c r="L354" s="128">
        <f t="shared" si="31"/>
        <v>0</v>
      </c>
    </row>
    <row r="355" spans="2:13" x14ac:dyDescent="0.3">
      <c r="B355" s="47"/>
      <c r="C355" s="48"/>
      <c r="D355" s="50"/>
      <c r="E355" s="32"/>
      <c r="F355" s="125"/>
      <c r="G355" s="50"/>
      <c r="H355" s="127"/>
      <c r="I355" s="4"/>
      <c r="J355" s="4"/>
      <c r="K355" s="50"/>
      <c r="L355" s="129"/>
    </row>
    <row r="356" spans="2:13" x14ac:dyDescent="0.3">
      <c r="B356" s="47">
        <v>1</v>
      </c>
      <c r="C356" s="48"/>
      <c r="D356" s="49">
        <v>176</v>
      </c>
      <c r="E356" s="9"/>
      <c r="F356" s="124"/>
      <c r="G356" s="49"/>
      <c r="H356" s="126"/>
      <c r="I356" s="4"/>
      <c r="J356" s="4"/>
      <c r="K356" s="49"/>
      <c r="L356" s="128">
        <f t="shared" ref="L356" si="33">F356*(G356-1)</f>
        <v>0</v>
      </c>
    </row>
    <row r="357" spans="2:13" x14ac:dyDescent="0.3">
      <c r="B357" s="47"/>
      <c r="C357" s="48"/>
      <c r="D357" s="50"/>
      <c r="E357" s="32"/>
      <c r="F357" s="125"/>
      <c r="G357" s="50"/>
      <c r="H357" s="127"/>
      <c r="I357" s="4"/>
      <c r="J357" s="4"/>
      <c r="K357" s="50"/>
      <c r="L357" s="129"/>
    </row>
    <row r="358" spans="2:13" x14ac:dyDescent="0.3">
      <c r="B358" s="47">
        <v>1</v>
      </c>
      <c r="C358" s="48"/>
      <c r="D358" s="49">
        <v>177</v>
      </c>
      <c r="E358" s="9"/>
      <c r="F358" s="124"/>
      <c r="G358" s="49"/>
      <c r="H358" s="126"/>
      <c r="I358" s="4"/>
      <c r="J358" s="4"/>
      <c r="K358" s="49"/>
      <c r="L358" s="128">
        <f t="shared" si="29"/>
        <v>0</v>
      </c>
      <c r="M358" s="49"/>
    </row>
    <row r="359" spans="2:13" x14ac:dyDescent="0.3">
      <c r="B359" s="47"/>
      <c r="C359" s="48"/>
      <c r="D359" s="50"/>
      <c r="E359" s="32"/>
      <c r="F359" s="125"/>
      <c r="G359" s="50"/>
      <c r="H359" s="127"/>
      <c r="I359" s="4"/>
      <c r="J359" s="4"/>
      <c r="K359" s="50"/>
      <c r="L359" s="129"/>
      <c r="M359" s="50"/>
    </row>
    <row r="360" spans="2:13" x14ac:dyDescent="0.3">
      <c r="B360" s="47">
        <v>1</v>
      </c>
      <c r="C360" s="48"/>
      <c r="D360" s="49">
        <v>178</v>
      </c>
      <c r="E360" s="9"/>
      <c r="F360" s="124"/>
      <c r="G360" s="49"/>
      <c r="H360" s="126"/>
      <c r="I360" s="4"/>
      <c r="J360" s="4"/>
      <c r="K360" s="49"/>
      <c r="L360" s="128">
        <f t="shared" si="30"/>
        <v>0</v>
      </c>
    </row>
    <row r="361" spans="2:13" x14ac:dyDescent="0.3">
      <c r="B361" s="47"/>
      <c r="C361" s="48"/>
      <c r="D361" s="50"/>
      <c r="E361" s="32"/>
      <c r="F361" s="125"/>
      <c r="G361" s="50"/>
      <c r="H361" s="127"/>
      <c r="I361" s="4"/>
      <c r="J361" s="4"/>
      <c r="K361" s="50"/>
      <c r="L361" s="129"/>
    </row>
    <row r="362" spans="2:13" x14ac:dyDescent="0.3">
      <c r="B362" s="47">
        <v>1</v>
      </c>
      <c r="C362" s="48"/>
      <c r="D362" s="49">
        <v>179</v>
      </c>
      <c r="E362" s="9"/>
      <c r="F362" s="124"/>
      <c r="G362" s="49"/>
      <c r="H362" s="126"/>
      <c r="I362" s="4"/>
      <c r="J362" s="4"/>
      <c r="K362" s="49"/>
      <c r="L362" s="128">
        <f t="shared" si="31"/>
        <v>0</v>
      </c>
    </row>
    <row r="363" spans="2:13" x14ac:dyDescent="0.3">
      <c r="B363" s="47"/>
      <c r="C363" s="48"/>
      <c r="D363" s="50"/>
      <c r="E363" s="32"/>
      <c r="F363" s="125"/>
      <c r="G363" s="50"/>
      <c r="H363" s="127"/>
      <c r="I363" s="4"/>
      <c r="J363" s="4"/>
      <c r="K363" s="50"/>
      <c r="L363" s="129"/>
    </row>
    <row r="364" spans="2:13" x14ac:dyDescent="0.3">
      <c r="B364" s="47">
        <v>1</v>
      </c>
      <c r="C364" s="48"/>
      <c r="D364" s="49">
        <v>180</v>
      </c>
      <c r="E364" s="9"/>
      <c r="F364" s="124"/>
      <c r="G364" s="49"/>
      <c r="H364" s="126"/>
      <c r="I364" s="4"/>
      <c r="J364" s="4"/>
      <c r="K364" s="49"/>
      <c r="L364" s="128">
        <f t="shared" ref="L364" si="34">F364*(G364-1)</f>
        <v>0</v>
      </c>
    </row>
    <row r="365" spans="2:13" x14ac:dyDescent="0.3">
      <c r="B365" s="47"/>
      <c r="C365" s="48"/>
      <c r="D365" s="50"/>
      <c r="E365" s="32"/>
      <c r="F365" s="125"/>
      <c r="G365" s="50"/>
      <c r="H365" s="127"/>
      <c r="I365" s="4"/>
      <c r="J365" s="4"/>
      <c r="K365" s="50"/>
      <c r="L365" s="129"/>
    </row>
    <row r="366" spans="2:13" x14ac:dyDescent="0.3">
      <c r="B366" s="47">
        <v>1</v>
      </c>
      <c r="C366" s="48"/>
      <c r="D366" s="49">
        <v>181</v>
      </c>
      <c r="E366" s="9"/>
      <c r="F366" s="124"/>
      <c r="G366" s="49"/>
      <c r="H366" s="126"/>
      <c r="I366" s="4"/>
      <c r="J366" s="4"/>
      <c r="K366" s="133"/>
      <c r="L366" s="128">
        <f t="shared" si="29"/>
        <v>0</v>
      </c>
    </row>
    <row r="367" spans="2:13" x14ac:dyDescent="0.3">
      <c r="B367" s="47"/>
      <c r="C367" s="48"/>
      <c r="D367" s="50"/>
      <c r="E367" s="32"/>
      <c r="F367" s="125"/>
      <c r="G367" s="50"/>
      <c r="H367" s="127"/>
      <c r="I367" s="4"/>
      <c r="J367" s="4"/>
      <c r="K367" s="50"/>
      <c r="L367" s="129"/>
    </row>
    <row r="368" spans="2:13" x14ac:dyDescent="0.3">
      <c r="B368" s="47">
        <v>1</v>
      </c>
      <c r="C368" s="48"/>
      <c r="D368" s="49">
        <v>182</v>
      </c>
      <c r="E368" s="9"/>
      <c r="F368" s="124"/>
      <c r="G368" s="49"/>
      <c r="H368" s="126"/>
      <c r="I368" s="4"/>
      <c r="J368" s="4"/>
      <c r="K368" s="49"/>
      <c r="L368" s="128">
        <f t="shared" si="30"/>
        <v>0</v>
      </c>
    </row>
    <row r="369" spans="2:13" x14ac:dyDescent="0.3">
      <c r="B369" s="47"/>
      <c r="C369" s="48"/>
      <c r="D369" s="50"/>
      <c r="E369" s="32"/>
      <c r="F369" s="125"/>
      <c r="G369" s="50"/>
      <c r="H369" s="127"/>
      <c r="I369" s="4"/>
      <c r="J369" s="4"/>
      <c r="K369" s="50"/>
      <c r="L369" s="129"/>
    </row>
    <row r="370" spans="2:13" x14ac:dyDescent="0.3">
      <c r="B370" s="47">
        <v>1</v>
      </c>
      <c r="C370" s="48"/>
      <c r="D370" s="49">
        <v>180</v>
      </c>
      <c r="E370" s="9"/>
      <c r="F370" s="124"/>
      <c r="G370" s="49"/>
      <c r="H370" s="126"/>
      <c r="I370" s="4"/>
      <c r="J370" s="4"/>
      <c r="K370" s="49"/>
      <c r="L370" s="128">
        <f t="shared" si="31"/>
        <v>0</v>
      </c>
    </row>
    <row r="371" spans="2:13" x14ac:dyDescent="0.3">
      <c r="B371" s="47"/>
      <c r="C371" s="48"/>
      <c r="D371" s="50"/>
      <c r="E371" s="32"/>
      <c r="F371" s="125"/>
      <c r="G371" s="50"/>
      <c r="H371" s="127"/>
      <c r="I371" s="4"/>
      <c r="J371" s="4"/>
      <c r="K371" s="50"/>
      <c r="L371" s="129"/>
    </row>
    <row r="372" spans="2:13" x14ac:dyDescent="0.3">
      <c r="B372" s="47">
        <v>1</v>
      </c>
      <c r="C372" s="48"/>
      <c r="D372" s="49">
        <v>181</v>
      </c>
      <c r="E372" s="9"/>
      <c r="F372" s="124"/>
      <c r="G372" s="49"/>
      <c r="H372" s="126"/>
      <c r="I372" s="4"/>
      <c r="J372" s="4"/>
      <c r="K372" s="49"/>
      <c r="L372" s="128">
        <f t="shared" ref="L372" si="35">F372*(G372-1)</f>
        <v>0</v>
      </c>
    </row>
    <row r="373" spans="2:13" x14ac:dyDescent="0.3">
      <c r="B373" s="47"/>
      <c r="C373" s="48"/>
      <c r="D373" s="50"/>
      <c r="E373" s="32"/>
      <c r="F373" s="125"/>
      <c r="G373" s="50"/>
      <c r="H373" s="127"/>
      <c r="I373" s="4"/>
      <c r="J373" s="4"/>
      <c r="K373" s="50"/>
      <c r="L373" s="129"/>
    </row>
    <row r="374" spans="2:13" x14ac:dyDescent="0.3">
      <c r="B374" s="47">
        <v>1</v>
      </c>
      <c r="C374" s="48"/>
      <c r="D374" s="49">
        <v>182</v>
      </c>
      <c r="E374" s="9"/>
      <c r="F374" s="124"/>
      <c r="G374" s="49"/>
      <c r="H374" s="126"/>
      <c r="I374" s="4"/>
      <c r="J374" s="4"/>
      <c r="K374" s="49"/>
      <c r="L374" s="128">
        <f t="shared" si="29"/>
        <v>0</v>
      </c>
    </row>
    <row r="375" spans="2:13" x14ac:dyDescent="0.3">
      <c r="B375" s="47"/>
      <c r="C375" s="48"/>
      <c r="D375" s="50"/>
      <c r="E375" s="32"/>
      <c r="F375" s="125"/>
      <c r="G375" s="50"/>
      <c r="H375" s="127"/>
      <c r="I375" s="4"/>
      <c r="J375" s="4"/>
      <c r="K375" s="50"/>
      <c r="L375" s="129"/>
    </row>
    <row r="376" spans="2:13" x14ac:dyDescent="0.3">
      <c r="B376" s="47">
        <v>1</v>
      </c>
      <c r="C376" s="48"/>
      <c r="D376" s="49">
        <v>183</v>
      </c>
      <c r="E376" s="9"/>
      <c r="F376" s="124"/>
      <c r="G376" s="49"/>
      <c r="H376" s="126"/>
      <c r="I376" s="4"/>
      <c r="J376" s="4"/>
      <c r="K376" s="49"/>
      <c r="L376" s="128">
        <f t="shared" si="30"/>
        <v>0</v>
      </c>
    </row>
    <row r="377" spans="2:13" x14ac:dyDescent="0.3">
      <c r="B377" s="47"/>
      <c r="C377" s="48"/>
      <c r="D377" s="50"/>
      <c r="E377" s="32"/>
      <c r="F377" s="135"/>
      <c r="G377" s="119"/>
      <c r="H377" s="136"/>
      <c r="I377" s="30"/>
      <c r="J377" s="30"/>
      <c r="K377" s="119"/>
      <c r="L377" s="129"/>
      <c r="M377" s="30"/>
    </row>
    <row r="378" spans="2:13" x14ac:dyDescent="0.3">
      <c r="D378" s="34"/>
      <c r="F378" s="35"/>
      <c r="G378" s="34"/>
      <c r="H378" s="36"/>
      <c r="K378" s="34"/>
      <c r="L378" s="37"/>
      <c r="M378" s="5"/>
    </row>
    <row r="379" spans="2:13" x14ac:dyDescent="0.3">
      <c r="D379" s="34"/>
      <c r="F379" s="35"/>
      <c r="G379" s="34"/>
      <c r="H379" s="36"/>
      <c r="K379" s="34"/>
      <c r="L379" s="37"/>
      <c r="M379" s="5"/>
    </row>
    <row r="380" spans="2:13" x14ac:dyDescent="0.3">
      <c r="D380" s="34"/>
      <c r="F380" s="35"/>
      <c r="G380" s="34"/>
      <c r="H380" s="36"/>
      <c r="K380" s="34"/>
      <c r="L380" s="37"/>
      <c r="M380" s="5"/>
    </row>
    <row r="381" spans="2:13" x14ac:dyDescent="0.3">
      <c r="D381" s="34"/>
      <c r="E381" s="5" t="s">
        <v>577</v>
      </c>
      <c r="F381" s="35"/>
      <c r="G381" s="34"/>
      <c r="H381" s="36"/>
      <c r="K381" s="34"/>
      <c r="L381" s="37"/>
      <c r="M381" s="5"/>
    </row>
    <row r="382" spans="2:13" x14ac:dyDescent="0.3">
      <c r="D382" s="34"/>
      <c r="F382" s="35"/>
      <c r="G382" s="34"/>
      <c r="H382" s="36"/>
      <c r="K382" s="34"/>
      <c r="L382" s="37"/>
      <c r="M382" s="5"/>
    </row>
    <row r="383" spans="2:13" x14ac:dyDescent="0.3">
      <c r="D383" s="34"/>
      <c r="F383" s="35"/>
      <c r="G383" s="34"/>
      <c r="H383" s="36"/>
      <c r="K383" s="34"/>
      <c r="L383" s="37"/>
      <c r="M383" s="5"/>
    </row>
    <row r="384" spans="2:13" x14ac:dyDescent="0.3">
      <c r="D384" s="34"/>
      <c r="F384" s="35"/>
      <c r="G384" s="34"/>
      <c r="H384" s="36"/>
      <c r="K384" s="34"/>
      <c r="L384" s="37"/>
      <c r="M384" s="5"/>
    </row>
    <row r="385" spans="4:13" x14ac:dyDescent="0.3">
      <c r="D385" s="34"/>
      <c r="F385" s="35"/>
      <c r="G385" s="34"/>
      <c r="H385" s="36"/>
      <c r="K385" s="34"/>
      <c r="L385" s="37"/>
      <c r="M385" s="5"/>
    </row>
    <row r="386" spans="4:13" x14ac:dyDescent="0.3">
      <c r="D386" s="34"/>
      <c r="F386" s="35"/>
      <c r="G386" s="34"/>
      <c r="H386" s="36"/>
      <c r="K386" s="34"/>
      <c r="L386" s="37"/>
      <c r="M386" s="5"/>
    </row>
    <row r="387" spans="4:13" x14ac:dyDescent="0.3">
      <c r="D387" s="34"/>
      <c r="F387" s="35"/>
      <c r="G387" s="34"/>
      <c r="H387" s="36"/>
      <c r="K387" s="34"/>
      <c r="L387" s="37"/>
      <c r="M387" s="5"/>
    </row>
    <row r="388" spans="4:13" x14ac:dyDescent="0.3">
      <c r="D388" s="34"/>
      <c r="F388" s="35"/>
      <c r="G388" s="34"/>
      <c r="H388" s="36"/>
      <c r="K388" s="34"/>
      <c r="L388" s="37"/>
      <c r="M388" s="5"/>
    </row>
    <row r="389" spans="4:13" x14ac:dyDescent="0.3">
      <c r="D389" s="34"/>
      <c r="F389" s="35"/>
      <c r="G389" s="34"/>
      <c r="H389" s="36"/>
      <c r="K389" s="34"/>
      <c r="L389" s="37"/>
      <c r="M389" s="5"/>
    </row>
    <row r="390" spans="4:13" x14ac:dyDescent="0.3">
      <c r="D390" s="34"/>
      <c r="F390" s="35"/>
      <c r="G390" s="34"/>
      <c r="H390" s="36"/>
      <c r="K390" s="34"/>
      <c r="L390" s="37"/>
      <c r="M390" s="5"/>
    </row>
    <row r="391" spans="4:13" x14ac:dyDescent="0.3">
      <c r="D391" s="34"/>
      <c r="F391" s="35"/>
      <c r="G391" s="34"/>
      <c r="H391" s="36"/>
      <c r="K391" s="34"/>
      <c r="L391" s="37"/>
      <c r="M391" s="5"/>
    </row>
    <row r="392" spans="4:13" x14ac:dyDescent="0.3">
      <c r="D392" s="34"/>
      <c r="F392" s="35"/>
      <c r="G392" s="34"/>
      <c r="H392" s="36"/>
      <c r="K392" s="34"/>
      <c r="L392" s="37"/>
      <c r="M392" s="5"/>
    </row>
    <row r="393" spans="4:13" x14ac:dyDescent="0.3">
      <c r="D393" s="34"/>
      <c r="F393" s="35"/>
      <c r="G393" s="34"/>
      <c r="H393" s="36"/>
      <c r="K393" s="34"/>
      <c r="L393" s="37"/>
      <c r="M393" s="5"/>
    </row>
    <row r="394" spans="4:13" x14ac:dyDescent="0.3">
      <c r="D394" s="34"/>
      <c r="F394" s="35"/>
      <c r="G394" s="34"/>
      <c r="H394" s="36"/>
      <c r="K394" s="34"/>
      <c r="L394" s="37"/>
      <c r="M394" s="5"/>
    </row>
    <row r="395" spans="4:13" x14ac:dyDescent="0.3">
      <c r="D395" s="34"/>
      <c r="F395" s="35"/>
      <c r="G395" s="34"/>
      <c r="H395" s="36"/>
      <c r="K395" s="34"/>
      <c r="L395" s="37"/>
      <c r="M395" s="5"/>
    </row>
    <row r="396" spans="4:13" x14ac:dyDescent="0.3">
      <c r="D396" s="34"/>
      <c r="F396" s="35"/>
      <c r="G396" s="34"/>
      <c r="H396" s="36"/>
      <c r="K396" s="34"/>
      <c r="L396" s="37"/>
      <c r="M396" s="5"/>
    </row>
    <row r="397" spans="4:13" x14ac:dyDescent="0.3">
      <c r="D397" s="34"/>
      <c r="F397" s="35"/>
      <c r="G397" s="34"/>
      <c r="H397" s="36"/>
      <c r="K397" s="34"/>
      <c r="L397" s="37"/>
      <c r="M397" s="5"/>
    </row>
    <row r="398" spans="4:13" x14ac:dyDescent="0.3">
      <c r="D398" s="34"/>
      <c r="F398" s="35"/>
      <c r="G398" s="34"/>
      <c r="H398" s="36"/>
      <c r="K398" s="34"/>
      <c r="L398" s="37"/>
      <c r="M398" s="5"/>
    </row>
    <row r="399" spans="4:13" x14ac:dyDescent="0.3">
      <c r="D399" s="34"/>
      <c r="F399" s="35"/>
      <c r="G399" s="34"/>
      <c r="H399" s="36"/>
      <c r="K399" s="34"/>
      <c r="L399" s="37"/>
      <c r="M399" s="5"/>
    </row>
    <row r="400" spans="4:13" x14ac:dyDescent="0.3">
      <c r="D400" s="34"/>
      <c r="F400" s="35"/>
      <c r="G400" s="34"/>
      <c r="H400" s="36"/>
      <c r="K400" s="34"/>
      <c r="L400" s="37"/>
      <c r="M400" s="5"/>
    </row>
    <row r="401" spans="4:13" x14ac:dyDescent="0.3">
      <c r="D401" s="34"/>
      <c r="F401" s="35"/>
      <c r="G401" s="34"/>
      <c r="H401" s="36"/>
      <c r="K401" s="34"/>
      <c r="L401" s="37"/>
      <c r="M401" s="5"/>
    </row>
    <row r="402" spans="4:13" x14ac:dyDescent="0.3">
      <c r="D402" s="34"/>
      <c r="F402" s="35"/>
      <c r="G402" s="34"/>
      <c r="H402" s="36"/>
      <c r="K402" s="34"/>
      <c r="L402" s="37"/>
      <c r="M402" s="5"/>
    </row>
    <row r="403" spans="4:13" x14ac:dyDescent="0.3">
      <c r="D403" s="34"/>
      <c r="F403" s="35"/>
      <c r="G403" s="34"/>
      <c r="H403" s="36"/>
      <c r="K403" s="34"/>
      <c r="L403" s="37"/>
      <c r="M403" s="5"/>
    </row>
    <row r="404" spans="4:13" x14ac:dyDescent="0.3">
      <c r="D404" s="34"/>
      <c r="F404" s="35"/>
      <c r="G404" s="34"/>
      <c r="H404" s="36"/>
      <c r="K404" s="34"/>
      <c r="L404" s="37"/>
      <c r="M404" s="5"/>
    </row>
    <row r="405" spans="4:13" x14ac:dyDescent="0.3">
      <c r="D405" s="34"/>
      <c r="F405" s="35"/>
      <c r="G405" s="34"/>
      <c r="H405" s="36"/>
      <c r="K405" s="34"/>
      <c r="L405" s="37"/>
      <c r="M405" s="5"/>
    </row>
    <row r="406" spans="4:13" x14ac:dyDescent="0.3">
      <c r="D406" s="34"/>
      <c r="F406" s="35"/>
      <c r="G406" s="34"/>
      <c r="H406" s="36"/>
      <c r="K406" s="34"/>
      <c r="L406" s="37"/>
      <c r="M406" s="5"/>
    </row>
    <row r="407" spans="4:13" x14ac:dyDescent="0.3">
      <c r="D407" s="34"/>
      <c r="F407" s="35"/>
      <c r="G407" s="34"/>
      <c r="H407" s="36"/>
      <c r="K407" s="34"/>
      <c r="L407" s="37"/>
      <c r="M407" s="5"/>
    </row>
    <row r="408" spans="4:13" x14ac:dyDescent="0.3">
      <c r="D408" s="34"/>
      <c r="F408" s="35"/>
      <c r="G408" s="34"/>
      <c r="H408" s="36"/>
      <c r="K408" s="34"/>
      <c r="L408" s="37"/>
      <c r="M408" s="5"/>
    </row>
    <row r="409" spans="4:13" x14ac:dyDescent="0.3">
      <c r="D409" s="34"/>
      <c r="F409" s="35"/>
      <c r="G409" s="34"/>
      <c r="H409" s="36"/>
      <c r="K409" s="34"/>
      <c r="L409" s="37"/>
      <c r="M409" s="5"/>
    </row>
    <row r="410" spans="4:13" x14ac:dyDescent="0.3">
      <c r="D410" s="34"/>
      <c r="F410" s="35"/>
      <c r="G410" s="34"/>
      <c r="H410" s="36"/>
      <c r="K410" s="34"/>
      <c r="L410" s="37"/>
      <c r="M410" s="5"/>
    </row>
    <row r="411" spans="4:13" x14ac:dyDescent="0.3">
      <c r="D411" s="34"/>
      <c r="F411" s="35"/>
      <c r="G411" s="34"/>
      <c r="H411" s="36"/>
      <c r="K411" s="34"/>
      <c r="L411" s="37"/>
      <c r="M411" s="5"/>
    </row>
    <row r="412" spans="4:13" x14ac:dyDescent="0.3">
      <c r="D412" s="34"/>
      <c r="F412" s="35"/>
      <c r="G412" s="34"/>
      <c r="H412" s="36"/>
      <c r="K412" s="34"/>
      <c r="L412" s="37"/>
      <c r="M412" s="5"/>
    </row>
    <row r="413" spans="4:13" x14ac:dyDescent="0.3">
      <c r="D413" s="34"/>
      <c r="F413" s="35"/>
      <c r="G413" s="34"/>
      <c r="H413" s="36"/>
      <c r="K413" s="34"/>
      <c r="L413" s="37"/>
      <c r="M413" s="5"/>
    </row>
    <row r="414" spans="4:13" x14ac:dyDescent="0.3">
      <c r="D414" s="34"/>
      <c r="F414" s="35"/>
      <c r="G414" s="34"/>
      <c r="H414" s="36"/>
      <c r="K414" s="34"/>
      <c r="L414" s="37"/>
      <c r="M414" s="5"/>
    </row>
    <row r="415" spans="4:13" x14ac:dyDescent="0.3">
      <c r="D415" s="34"/>
      <c r="F415" s="35"/>
      <c r="G415" s="34"/>
      <c r="H415" s="36"/>
      <c r="K415" s="34"/>
      <c r="L415" s="37"/>
      <c r="M415" s="5"/>
    </row>
    <row r="416" spans="4:13" x14ac:dyDescent="0.3">
      <c r="D416" s="34"/>
      <c r="F416" s="35"/>
      <c r="G416" s="34"/>
      <c r="H416" s="36"/>
      <c r="K416" s="34"/>
      <c r="L416" s="37"/>
      <c r="M416" s="5"/>
    </row>
    <row r="417" spans="4:13" x14ac:dyDescent="0.3">
      <c r="D417" s="34"/>
      <c r="F417" s="35"/>
      <c r="G417" s="34"/>
      <c r="H417" s="36"/>
      <c r="K417" s="34"/>
      <c r="L417" s="37"/>
      <c r="M417" s="5"/>
    </row>
    <row r="418" spans="4:13" x14ac:dyDescent="0.3">
      <c r="D418" s="34"/>
      <c r="F418" s="35"/>
      <c r="G418" s="34"/>
      <c r="H418" s="36"/>
      <c r="K418" s="34"/>
      <c r="L418" s="37"/>
      <c r="M418" s="5"/>
    </row>
    <row r="419" spans="4:13" x14ac:dyDescent="0.3">
      <c r="D419" s="34"/>
      <c r="F419" s="35"/>
      <c r="G419" s="34"/>
      <c r="H419" s="36"/>
      <c r="K419" s="34"/>
      <c r="L419" s="37"/>
      <c r="M419" s="5"/>
    </row>
    <row r="420" spans="4:13" x14ac:dyDescent="0.3">
      <c r="D420" s="34"/>
      <c r="F420" s="35"/>
      <c r="G420" s="34"/>
      <c r="H420" s="36"/>
      <c r="K420" s="34"/>
      <c r="L420" s="37"/>
      <c r="M420" s="5"/>
    </row>
    <row r="421" spans="4:13" x14ac:dyDescent="0.3">
      <c r="D421" s="34"/>
      <c r="F421" s="35"/>
      <c r="G421" s="34"/>
      <c r="H421" s="36"/>
      <c r="K421" s="34"/>
      <c r="L421" s="37"/>
      <c r="M421" s="5"/>
    </row>
    <row r="422" spans="4:13" x14ac:dyDescent="0.3">
      <c r="D422" s="34"/>
      <c r="F422" s="35"/>
      <c r="G422" s="34"/>
      <c r="H422" s="36"/>
      <c r="K422" s="34"/>
      <c r="L422" s="37"/>
      <c r="M422" s="5"/>
    </row>
    <row r="423" spans="4:13" x14ac:dyDescent="0.3">
      <c r="D423" s="34"/>
      <c r="F423" s="35"/>
      <c r="G423" s="34"/>
      <c r="H423" s="36"/>
      <c r="K423" s="34"/>
      <c r="L423" s="37"/>
      <c r="M423" s="5"/>
    </row>
    <row r="424" spans="4:13" x14ac:dyDescent="0.3">
      <c r="F424" s="33"/>
      <c r="L424" s="33"/>
      <c r="M424" s="5"/>
    </row>
    <row r="425" spans="4:13" x14ac:dyDescent="0.3">
      <c r="F425" s="33"/>
      <c r="L425" s="33"/>
      <c r="M425" s="5"/>
    </row>
    <row r="426" spans="4:13" x14ac:dyDescent="0.3">
      <c r="F426" s="33"/>
      <c r="L426" s="33"/>
      <c r="M426" s="5"/>
    </row>
    <row r="427" spans="4:13" x14ac:dyDescent="0.3">
      <c r="F427" s="33"/>
      <c r="L427" s="33"/>
      <c r="M427" s="5"/>
    </row>
    <row r="428" spans="4:13" x14ac:dyDescent="0.3">
      <c r="F428" s="33"/>
      <c r="L428" s="33"/>
      <c r="M428" s="5"/>
    </row>
    <row r="429" spans="4:13" x14ac:dyDescent="0.3">
      <c r="F429" s="33"/>
      <c r="L429" s="33"/>
      <c r="M429" s="5"/>
    </row>
    <row r="430" spans="4:13" x14ac:dyDescent="0.3">
      <c r="F430" s="33"/>
      <c r="L430" s="33"/>
      <c r="M430" s="5"/>
    </row>
    <row r="431" spans="4:13" x14ac:dyDescent="0.3">
      <c r="F431" s="33"/>
      <c r="L431" s="33"/>
      <c r="M431" s="5"/>
    </row>
    <row r="432" spans="4:13" x14ac:dyDescent="0.3">
      <c r="F432" s="33"/>
      <c r="L432" s="33"/>
      <c r="M432" s="5"/>
    </row>
    <row r="433" spans="6:13" x14ac:dyDescent="0.3">
      <c r="F433" s="33"/>
      <c r="L433" s="33"/>
      <c r="M433" s="5"/>
    </row>
    <row r="434" spans="6:13" x14ac:dyDescent="0.3">
      <c r="F434" s="33"/>
      <c r="L434" s="33"/>
      <c r="M434" s="5"/>
    </row>
    <row r="435" spans="6:13" x14ac:dyDescent="0.3">
      <c r="F435" s="33"/>
      <c r="L435" s="33"/>
      <c r="M435" s="5"/>
    </row>
    <row r="436" spans="6:13" x14ac:dyDescent="0.3">
      <c r="F436" s="33"/>
      <c r="L436" s="33"/>
      <c r="M436" s="5"/>
    </row>
    <row r="437" spans="6:13" x14ac:dyDescent="0.3">
      <c r="F437" s="33"/>
      <c r="L437" s="33"/>
      <c r="M437" s="5"/>
    </row>
    <row r="438" spans="6:13" x14ac:dyDescent="0.3">
      <c r="F438" s="33"/>
      <c r="L438" s="33"/>
      <c r="M438" s="5"/>
    </row>
    <row r="439" spans="6:13" x14ac:dyDescent="0.3">
      <c r="F439" s="33"/>
      <c r="L439" s="33"/>
      <c r="M439" s="5"/>
    </row>
    <row r="440" spans="6:13" x14ac:dyDescent="0.3">
      <c r="F440" s="33"/>
      <c r="L440" s="33"/>
      <c r="M440" s="5"/>
    </row>
    <row r="441" spans="6:13" x14ac:dyDescent="0.3">
      <c r="F441" s="33"/>
      <c r="L441" s="33"/>
      <c r="M441" s="5"/>
    </row>
    <row r="442" spans="6:13" x14ac:dyDescent="0.3">
      <c r="F442" s="33"/>
      <c r="L442" s="33"/>
      <c r="M442" s="5"/>
    </row>
    <row r="443" spans="6:13" x14ac:dyDescent="0.3">
      <c r="F443" s="33"/>
      <c r="L443" s="33"/>
      <c r="M443" s="5"/>
    </row>
    <row r="444" spans="6:13" x14ac:dyDescent="0.3">
      <c r="F444" s="33"/>
      <c r="L444" s="33"/>
      <c r="M444" s="5"/>
    </row>
    <row r="445" spans="6:13" x14ac:dyDescent="0.3">
      <c r="F445" s="33"/>
      <c r="L445" s="33"/>
      <c r="M445" s="5"/>
    </row>
    <row r="446" spans="6:13" x14ac:dyDescent="0.3">
      <c r="F446" s="33"/>
      <c r="L446" s="33"/>
      <c r="M446" s="5"/>
    </row>
    <row r="447" spans="6:13" x14ac:dyDescent="0.3">
      <c r="F447" s="33"/>
      <c r="L447" s="33"/>
      <c r="M447" s="5"/>
    </row>
    <row r="448" spans="6:13" x14ac:dyDescent="0.3">
      <c r="F448" s="33"/>
      <c r="L448" s="33"/>
      <c r="M448" s="5"/>
    </row>
    <row r="449" spans="6:13" x14ac:dyDescent="0.3">
      <c r="F449" s="33"/>
      <c r="L449" s="33"/>
      <c r="M449" s="5"/>
    </row>
    <row r="450" spans="6:13" x14ac:dyDescent="0.3">
      <c r="F450" s="33"/>
      <c r="L450" s="33"/>
      <c r="M450" s="5"/>
    </row>
    <row r="451" spans="6:13" x14ac:dyDescent="0.3">
      <c r="F451" s="33"/>
      <c r="L451" s="33"/>
      <c r="M451" s="5"/>
    </row>
    <row r="452" spans="6:13" x14ac:dyDescent="0.3">
      <c r="F452" s="33"/>
      <c r="L452" s="33"/>
      <c r="M452" s="5"/>
    </row>
    <row r="453" spans="6:13" x14ac:dyDescent="0.3">
      <c r="F453" s="33"/>
      <c r="L453" s="33"/>
      <c r="M453" s="5"/>
    </row>
    <row r="454" spans="6:13" x14ac:dyDescent="0.3">
      <c r="F454" s="33"/>
      <c r="L454" s="33"/>
      <c r="M454" s="5"/>
    </row>
    <row r="455" spans="6:13" x14ac:dyDescent="0.3">
      <c r="F455" s="33"/>
      <c r="L455" s="33"/>
      <c r="M455" s="5"/>
    </row>
    <row r="456" spans="6:13" x14ac:dyDescent="0.3">
      <c r="F456" s="33"/>
      <c r="L456" s="33"/>
      <c r="M456" s="5"/>
    </row>
    <row r="457" spans="6:13" x14ac:dyDescent="0.3">
      <c r="F457" s="33"/>
      <c r="L457" s="33"/>
      <c r="M457" s="5"/>
    </row>
    <row r="458" spans="6:13" x14ac:dyDescent="0.3">
      <c r="F458" s="33"/>
      <c r="L458" s="33"/>
      <c r="M458" s="5"/>
    </row>
    <row r="459" spans="6:13" x14ac:dyDescent="0.3">
      <c r="F459" s="33"/>
      <c r="L459" s="33"/>
      <c r="M459" s="5"/>
    </row>
    <row r="460" spans="6:13" x14ac:dyDescent="0.3">
      <c r="F460" s="33"/>
      <c r="L460" s="33"/>
      <c r="M460" s="5"/>
    </row>
    <row r="461" spans="6:13" x14ac:dyDescent="0.3">
      <c r="F461" s="33"/>
      <c r="L461" s="33"/>
      <c r="M461" s="5"/>
    </row>
    <row r="462" spans="6:13" x14ac:dyDescent="0.3">
      <c r="F462" s="33"/>
      <c r="L462" s="33"/>
      <c r="M462" s="5"/>
    </row>
    <row r="463" spans="6:13" x14ac:dyDescent="0.3">
      <c r="F463" s="33"/>
      <c r="L463" s="33"/>
      <c r="M463" s="5"/>
    </row>
    <row r="464" spans="6:13" x14ac:dyDescent="0.3">
      <c r="F464" s="33"/>
      <c r="L464" s="33"/>
      <c r="M464" s="5"/>
    </row>
    <row r="465" spans="6:13" x14ac:dyDescent="0.3">
      <c r="F465" s="33"/>
      <c r="L465" s="33"/>
      <c r="M465" s="5"/>
    </row>
    <row r="466" spans="6:13" x14ac:dyDescent="0.3">
      <c r="F466" s="33"/>
      <c r="L466" s="33"/>
      <c r="M466" s="5"/>
    </row>
    <row r="467" spans="6:13" x14ac:dyDescent="0.3">
      <c r="F467" s="33"/>
      <c r="L467" s="33"/>
      <c r="M467" s="5"/>
    </row>
    <row r="468" spans="6:13" x14ac:dyDescent="0.3">
      <c r="F468" s="33"/>
      <c r="L468" s="33"/>
      <c r="M468" s="5"/>
    </row>
    <row r="469" spans="6:13" x14ac:dyDescent="0.3">
      <c r="F469" s="33"/>
      <c r="L469" s="33"/>
      <c r="M469" s="5"/>
    </row>
    <row r="470" spans="6:13" x14ac:dyDescent="0.3">
      <c r="F470" s="33"/>
      <c r="L470" s="33"/>
      <c r="M470" s="5"/>
    </row>
    <row r="471" spans="6:13" x14ac:dyDescent="0.3">
      <c r="F471" s="33"/>
      <c r="L471" s="33"/>
      <c r="M471" s="5"/>
    </row>
    <row r="472" spans="6:13" x14ac:dyDescent="0.3">
      <c r="F472" s="33"/>
      <c r="L472" s="33"/>
      <c r="M472" s="5"/>
    </row>
    <row r="473" spans="6:13" x14ac:dyDescent="0.3">
      <c r="F473" s="33"/>
      <c r="L473" s="33"/>
      <c r="M473" s="5"/>
    </row>
    <row r="474" spans="6:13" x14ac:dyDescent="0.3">
      <c r="F474" s="33"/>
      <c r="L474" s="33"/>
      <c r="M474" s="5"/>
    </row>
    <row r="475" spans="6:13" x14ac:dyDescent="0.3">
      <c r="F475" s="33"/>
      <c r="L475" s="33"/>
      <c r="M475" s="5"/>
    </row>
    <row r="476" spans="6:13" x14ac:dyDescent="0.3">
      <c r="F476" s="33"/>
      <c r="L476" s="33"/>
      <c r="M476" s="5"/>
    </row>
    <row r="477" spans="6:13" x14ac:dyDescent="0.3">
      <c r="F477" s="33"/>
      <c r="L477" s="33"/>
      <c r="M477" s="5"/>
    </row>
    <row r="478" spans="6:13" x14ac:dyDescent="0.3">
      <c r="F478" s="33"/>
      <c r="L478" s="33"/>
      <c r="M478" s="5"/>
    </row>
    <row r="479" spans="6:13" x14ac:dyDescent="0.3">
      <c r="F479" s="33"/>
      <c r="L479" s="33"/>
      <c r="M479" s="5"/>
    </row>
    <row r="480" spans="6:13" x14ac:dyDescent="0.3">
      <c r="F480" s="33"/>
      <c r="L480" s="33"/>
      <c r="M480" s="5"/>
    </row>
    <row r="481" spans="6:13" x14ac:dyDescent="0.3">
      <c r="F481" s="33"/>
      <c r="L481" s="33"/>
      <c r="M481" s="5"/>
    </row>
    <row r="482" spans="6:13" x14ac:dyDescent="0.3">
      <c r="F482" s="33"/>
      <c r="L482" s="33"/>
      <c r="M482" s="5"/>
    </row>
    <row r="483" spans="6:13" x14ac:dyDescent="0.3">
      <c r="F483" s="33"/>
      <c r="L483" s="33"/>
      <c r="M483" s="5"/>
    </row>
    <row r="484" spans="6:13" x14ac:dyDescent="0.3">
      <c r="F484" s="33"/>
      <c r="L484" s="33"/>
      <c r="M484" s="5"/>
    </row>
    <row r="485" spans="6:13" x14ac:dyDescent="0.3">
      <c r="F485" s="33"/>
      <c r="L485" s="33"/>
      <c r="M485" s="5"/>
    </row>
    <row r="486" spans="6:13" x14ac:dyDescent="0.3">
      <c r="F486" s="33"/>
      <c r="L486" s="33"/>
      <c r="M486" s="5"/>
    </row>
    <row r="487" spans="6:13" x14ac:dyDescent="0.3">
      <c r="F487" s="33"/>
      <c r="L487" s="33"/>
      <c r="M487" s="5"/>
    </row>
    <row r="488" spans="6:13" x14ac:dyDescent="0.3">
      <c r="F488" s="33"/>
      <c r="L488" s="33"/>
      <c r="M488" s="5"/>
    </row>
    <row r="489" spans="6:13" x14ac:dyDescent="0.3">
      <c r="F489" s="33"/>
      <c r="L489" s="33"/>
      <c r="M489" s="5"/>
    </row>
    <row r="490" spans="6:13" x14ac:dyDescent="0.3">
      <c r="F490" s="33"/>
      <c r="L490" s="33"/>
      <c r="M490" s="5"/>
    </row>
    <row r="491" spans="6:13" x14ac:dyDescent="0.3">
      <c r="F491" s="33"/>
      <c r="L491" s="33"/>
      <c r="M491" s="5"/>
    </row>
    <row r="492" spans="6:13" x14ac:dyDescent="0.3">
      <c r="F492" s="33"/>
      <c r="L492" s="33"/>
      <c r="M492" s="5"/>
    </row>
    <row r="493" spans="6:13" x14ac:dyDescent="0.3">
      <c r="F493" s="33"/>
      <c r="L493" s="33"/>
      <c r="M493" s="5"/>
    </row>
    <row r="494" spans="6:13" x14ac:dyDescent="0.3">
      <c r="F494" s="33"/>
      <c r="L494" s="33"/>
      <c r="M494" s="5"/>
    </row>
    <row r="495" spans="6:13" x14ac:dyDescent="0.3">
      <c r="F495" s="33"/>
      <c r="L495" s="33"/>
      <c r="M495" s="5"/>
    </row>
    <row r="496" spans="6:13" x14ac:dyDescent="0.3">
      <c r="F496" s="33"/>
      <c r="L496" s="33"/>
      <c r="M496" s="5"/>
    </row>
    <row r="497" spans="6:13" x14ac:dyDescent="0.3">
      <c r="F497" s="33"/>
      <c r="L497" s="33"/>
      <c r="M497" s="5"/>
    </row>
    <row r="498" spans="6:13" x14ac:dyDescent="0.3">
      <c r="F498" s="33"/>
      <c r="L498" s="33"/>
      <c r="M498" s="5"/>
    </row>
    <row r="499" spans="6:13" x14ac:dyDescent="0.3">
      <c r="F499" s="33"/>
      <c r="L499" s="33"/>
      <c r="M499" s="5"/>
    </row>
    <row r="500" spans="6:13" x14ac:dyDescent="0.3">
      <c r="F500" s="33"/>
      <c r="L500" s="33"/>
      <c r="M500" s="5"/>
    </row>
    <row r="501" spans="6:13" x14ac:dyDescent="0.3">
      <c r="F501" s="33"/>
      <c r="L501" s="33"/>
      <c r="M501" s="5"/>
    </row>
    <row r="502" spans="6:13" x14ac:dyDescent="0.3">
      <c r="F502" s="33"/>
      <c r="L502" s="33"/>
      <c r="M502" s="5"/>
    </row>
    <row r="503" spans="6:13" x14ac:dyDescent="0.3">
      <c r="F503" s="33"/>
      <c r="L503" s="33"/>
      <c r="M503" s="5"/>
    </row>
    <row r="504" spans="6:13" x14ac:dyDescent="0.3">
      <c r="F504" s="33"/>
      <c r="L504" s="33"/>
      <c r="M504" s="5"/>
    </row>
    <row r="505" spans="6:13" x14ac:dyDescent="0.3">
      <c r="F505" s="33"/>
      <c r="L505" s="33"/>
      <c r="M505" s="5"/>
    </row>
    <row r="506" spans="6:13" x14ac:dyDescent="0.3">
      <c r="F506" s="33"/>
      <c r="L506" s="33"/>
      <c r="M506" s="5"/>
    </row>
    <row r="507" spans="6:13" x14ac:dyDescent="0.3">
      <c r="F507" s="33"/>
      <c r="L507" s="33"/>
      <c r="M507" s="5"/>
    </row>
    <row r="508" spans="6:13" x14ac:dyDescent="0.3">
      <c r="F508" s="33"/>
      <c r="L508" s="33"/>
      <c r="M508" s="5"/>
    </row>
    <row r="509" spans="6:13" x14ac:dyDescent="0.3">
      <c r="F509" s="33"/>
      <c r="L509" s="33"/>
      <c r="M509" s="5"/>
    </row>
    <row r="510" spans="6:13" x14ac:dyDescent="0.3">
      <c r="F510" s="33"/>
      <c r="L510" s="33"/>
      <c r="M510" s="5"/>
    </row>
    <row r="511" spans="6:13" x14ac:dyDescent="0.3">
      <c r="F511" s="33"/>
      <c r="L511" s="33"/>
      <c r="M511" s="5"/>
    </row>
    <row r="512" spans="6:13" x14ac:dyDescent="0.3">
      <c r="F512" s="33"/>
      <c r="L512" s="33"/>
      <c r="M512" s="5"/>
    </row>
    <row r="513" spans="6:13" x14ac:dyDescent="0.3">
      <c r="F513" s="33"/>
      <c r="L513" s="33"/>
      <c r="M513" s="5"/>
    </row>
    <row r="514" spans="6:13" x14ac:dyDescent="0.3">
      <c r="F514" s="33"/>
      <c r="L514" s="33"/>
      <c r="M514" s="5"/>
    </row>
    <row r="515" spans="6:13" x14ac:dyDescent="0.3">
      <c r="F515" s="33"/>
      <c r="L515" s="33"/>
      <c r="M515" s="5"/>
    </row>
    <row r="516" spans="6:13" x14ac:dyDescent="0.3">
      <c r="F516" s="33"/>
      <c r="L516" s="33"/>
      <c r="M516" s="5"/>
    </row>
    <row r="517" spans="6:13" x14ac:dyDescent="0.3">
      <c r="F517" s="33"/>
      <c r="L517" s="33"/>
      <c r="M517" s="5"/>
    </row>
    <row r="518" spans="6:13" x14ac:dyDescent="0.3">
      <c r="F518" s="33"/>
      <c r="L518" s="33"/>
      <c r="M518" s="5"/>
    </row>
    <row r="519" spans="6:13" x14ac:dyDescent="0.3">
      <c r="F519" s="33"/>
      <c r="L519" s="33"/>
      <c r="M519" s="5"/>
    </row>
    <row r="520" spans="6:13" x14ac:dyDescent="0.3">
      <c r="F520" s="33"/>
      <c r="L520" s="33"/>
      <c r="M520" s="5"/>
    </row>
    <row r="521" spans="6:13" x14ac:dyDescent="0.3">
      <c r="F521" s="33"/>
      <c r="L521" s="33"/>
      <c r="M521" s="5"/>
    </row>
    <row r="522" spans="6:13" x14ac:dyDescent="0.3">
      <c r="F522" s="33"/>
      <c r="L522" s="33"/>
      <c r="M522" s="5"/>
    </row>
    <row r="523" spans="6:13" x14ac:dyDescent="0.3">
      <c r="F523" s="33"/>
      <c r="L523" s="33"/>
      <c r="M523" s="5"/>
    </row>
    <row r="524" spans="6:13" x14ac:dyDescent="0.3">
      <c r="F524" s="33"/>
      <c r="L524" s="33"/>
      <c r="M524" s="5"/>
    </row>
    <row r="525" spans="6:13" x14ac:dyDescent="0.3">
      <c r="F525" s="33"/>
      <c r="L525" s="33"/>
      <c r="M525" s="5"/>
    </row>
    <row r="526" spans="6:13" x14ac:dyDescent="0.3">
      <c r="F526" s="33"/>
      <c r="L526" s="33"/>
      <c r="M526" s="5"/>
    </row>
    <row r="527" spans="6:13" x14ac:dyDescent="0.3">
      <c r="F527" s="33"/>
      <c r="L527" s="33"/>
      <c r="M527" s="5"/>
    </row>
    <row r="528" spans="6:13" x14ac:dyDescent="0.3">
      <c r="F528" s="33"/>
      <c r="L528" s="33"/>
      <c r="M528" s="5"/>
    </row>
    <row r="529" spans="6:13" x14ac:dyDescent="0.3">
      <c r="F529" s="33"/>
      <c r="L529" s="33"/>
      <c r="M529" s="5"/>
    </row>
    <row r="530" spans="6:13" x14ac:dyDescent="0.3">
      <c r="F530" s="33"/>
      <c r="L530" s="33"/>
      <c r="M530" s="5"/>
    </row>
    <row r="531" spans="6:13" x14ac:dyDescent="0.3">
      <c r="F531" s="33"/>
      <c r="L531" s="33"/>
      <c r="M531" s="5"/>
    </row>
    <row r="532" spans="6:13" x14ac:dyDescent="0.3">
      <c r="F532" s="33"/>
      <c r="L532" s="33"/>
      <c r="M532" s="5"/>
    </row>
    <row r="533" spans="6:13" x14ac:dyDescent="0.3">
      <c r="F533" s="33"/>
      <c r="L533" s="33"/>
      <c r="M533" s="5"/>
    </row>
    <row r="534" spans="6:13" x14ac:dyDescent="0.3">
      <c r="F534" s="33"/>
      <c r="L534" s="33"/>
      <c r="M534" s="5"/>
    </row>
    <row r="535" spans="6:13" x14ac:dyDescent="0.3">
      <c r="F535" s="33"/>
      <c r="L535" s="33"/>
      <c r="M535" s="5"/>
    </row>
    <row r="536" spans="6:13" x14ac:dyDescent="0.3">
      <c r="F536" s="33"/>
      <c r="L536" s="33"/>
      <c r="M536" s="5"/>
    </row>
    <row r="537" spans="6:13" x14ac:dyDescent="0.3">
      <c r="F537" s="33"/>
      <c r="L537" s="33"/>
      <c r="M537" s="5"/>
    </row>
    <row r="538" spans="6:13" x14ac:dyDescent="0.3">
      <c r="F538" s="33"/>
      <c r="L538" s="33"/>
      <c r="M538" s="5"/>
    </row>
    <row r="539" spans="6:13" x14ac:dyDescent="0.3">
      <c r="F539" s="33"/>
      <c r="L539" s="33"/>
      <c r="M539" s="5"/>
    </row>
    <row r="540" spans="6:13" x14ac:dyDescent="0.3">
      <c r="F540" s="33"/>
      <c r="L540" s="33"/>
      <c r="M540" s="5"/>
    </row>
    <row r="541" spans="6:13" x14ac:dyDescent="0.3">
      <c r="F541" s="33"/>
      <c r="L541" s="33"/>
      <c r="M541" s="5"/>
    </row>
    <row r="542" spans="6:13" x14ac:dyDescent="0.3">
      <c r="F542" s="33"/>
      <c r="L542" s="33"/>
      <c r="M542" s="5"/>
    </row>
    <row r="543" spans="6:13" x14ac:dyDescent="0.3">
      <c r="F543" s="33"/>
      <c r="L543" s="33"/>
      <c r="M543" s="5"/>
    </row>
    <row r="544" spans="6:13" x14ac:dyDescent="0.3">
      <c r="F544" s="33"/>
      <c r="L544" s="33"/>
      <c r="M544" s="5"/>
    </row>
    <row r="545" spans="6:13" x14ac:dyDescent="0.3">
      <c r="F545" s="33"/>
      <c r="L545" s="33"/>
      <c r="M545" s="5"/>
    </row>
    <row r="546" spans="6:13" x14ac:dyDescent="0.3">
      <c r="F546" s="33"/>
      <c r="L546" s="33"/>
      <c r="M546" s="5"/>
    </row>
    <row r="547" spans="6:13" x14ac:dyDescent="0.3">
      <c r="F547" s="33"/>
      <c r="L547" s="33"/>
      <c r="M547" s="5"/>
    </row>
    <row r="548" spans="6:13" x14ac:dyDescent="0.3">
      <c r="F548" s="33"/>
      <c r="L548" s="33"/>
      <c r="M548" s="5"/>
    </row>
    <row r="549" spans="6:13" x14ac:dyDescent="0.3">
      <c r="F549" s="33"/>
      <c r="L549" s="33"/>
      <c r="M549" s="5"/>
    </row>
    <row r="550" spans="6:13" x14ac:dyDescent="0.3">
      <c r="F550" s="33"/>
      <c r="L550" s="33"/>
      <c r="M550" s="5"/>
    </row>
    <row r="551" spans="6:13" x14ac:dyDescent="0.3">
      <c r="F551" s="33"/>
      <c r="L551" s="33"/>
      <c r="M551" s="5"/>
    </row>
    <row r="552" spans="6:13" x14ac:dyDescent="0.3">
      <c r="F552" s="33"/>
      <c r="L552" s="33"/>
      <c r="M552" s="5"/>
    </row>
    <row r="553" spans="6:13" x14ac:dyDescent="0.3">
      <c r="F553" s="33"/>
      <c r="L553" s="33"/>
      <c r="M553" s="5"/>
    </row>
    <row r="554" spans="6:13" x14ac:dyDescent="0.3">
      <c r="F554" s="33"/>
      <c r="L554" s="33"/>
      <c r="M554" s="5"/>
    </row>
    <row r="555" spans="6:13" x14ac:dyDescent="0.3">
      <c r="F555" s="33"/>
      <c r="L555" s="33"/>
      <c r="M555" s="5"/>
    </row>
    <row r="556" spans="6:13" x14ac:dyDescent="0.3">
      <c r="F556" s="33"/>
      <c r="L556" s="33"/>
      <c r="M556" s="5"/>
    </row>
    <row r="557" spans="6:13" x14ac:dyDescent="0.3">
      <c r="F557" s="33"/>
      <c r="L557" s="33"/>
      <c r="M557" s="5"/>
    </row>
    <row r="558" spans="6:13" x14ac:dyDescent="0.3">
      <c r="F558" s="33"/>
      <c r="L558" s="33"/>
      <c r="M558" s="5"/>
    </row>
    <row r="559" spans="6:13" x14ac:dyDescent="0.3">
      <c r="F559" s="33"/>
      <c r="L559" s="33"/>
      <c r="M559" s="5"/>
    </row>
    <row r="560" spans="6:13" x14ac:dyDescent="0.3">
      <c r="F560" s="33"/>
      <c r="L560" s="33"/>
      <c r="M560" s="5"/>
    </row>
    <row r="561" spans="6:13" x14ac:dyDescent="0.3">
      <c r="F561" s="33"/>
      <c r="L561" s="33"/>
      <c r="M561" s="5"/>
    </row>
    <row r="562" spans="6:13" x14ac:dyDescent="0.3">
      <c r="F562" s="33"/>
      <c r="L562" s="33"/>
      <c r="M562" s="5"/>
    </row>
    <row r="563" spans="6:13" x14ac:dyDescent="0.3">
      <c r="F563" s="33"/>
      <c r="L563" s="33"/>
      <c r="M563" s="5"/>
    </row>
    <row r="564" spans="6:13" x14ac:dyDescent="0.3">
      <c r="F564" s="33"/>
      <c r="L564" s="33"/>
      <c r="M564" s="5"/>
    </row>
    <row r="565" spans="6:13" x14ac:dyDescent="0.3">
      <c r="F565" s="33"/>
      <c r="L565" s="33"/>
      <c r="M565" s="5"/>
    </row>
    <row r="566" spans="6:13" x14ac:dyDescent="0.3">
      <c r="F566" s="33"/>
      <c r="L566" s="33"/>
      <c r="M566" s="5"/>
    </row>
    <row r="567" spans="6:13" x14ac:dyDescent="0.3">
      <c r="F567" s="33"/>
      <c r="L567" s="33"/>
      <c r="M567" s="5"/>
    </row>
    <row r="568" spans="6:13" x14ac:dyDescent="0.3">
      <c r="F568" s="33"/>
      <c r="L568" s="33"/>
      <c r="M568" s="5"/>
    </row>
    <row r="569" spans="6:13" x14ac:dyDescent="0.3">
      <c r="F569" s="33"/>
      <c r="L569" s="33"/>
      <c r="M569" s="5"/>
    </row>
    <row r="570" spans="6:13" x14ac:dyDescent="0.3">
      <c r="F570" s="33"/>
      <c r="L570" s="33"/>
      <c r="M570" s="5"/>
    </row>
    <row r="571" spans="6:13" x14ac:dyDescent="0.3">
      <c r="F571" s="33"/>
      <c r="L571" s="33"/>
      <c r="M571" s="5"/>
    </row>
    <row r="572" spans="6:13" x14ac:dyDescent="0.3">
      <c r="F572" s="33"/>
      <c r="L572" s="33"/>
      <c r="M572" s="5"/>
    </row>
    <row r="573" spans="6:13" x14ac:dyDescent="0.3">
      <c r="F573" s="33"/>
      <c r="L573" s="33"/>
      <c r="M573" s="5"/>
    </row>
    <row r="574" spans="6:13" x14ac:dyDescent="0.3">
      <c r="F574" s="33"/>
      <c r="L574" s="33"/>
      <c r="M574" s="5"/>
    </row>
    <row r="575" spans="6:13" x14ac:dyDescent="0.3">
      <c r="F575" s="33"/>
      <c r="L575" s="33"/>
      <c r="M575" s="5"/>
    </row>
    <row r="576" spans="6:13" x14ac:dyDescent="0.3">
      <c r="F576" s="33"/>
      <c r="L576" s="33"/>
      <c r="M576" s="5"/>
    </row>
    <row r="577" spans="6:13" x14ac:dyDescent="0.3">
      <c r="F577" s="33"/>
      <c r="L577" s="33"/>
      <c r="M577" s="5"/>
    </row>
    <row r="578" spans="6:13" x14ac:dyDescent="0.3">
      <c r="F578" s="33"/>
      <c r="L578" s="33"/>
      <c r="M578" s="5"/>
    </row>
    <row r="579" spans="6:13" x14ac:dyDescent="0.3">
      <c r="F579" s="33"/>
      <c r="L579" s="33"/>
      <c r="M579" s="5"/>
    </row>
    <row r="580" spans="6:13" x14ac:dyDescent="0.3">
      <c r="F580" s="33"/>
      <c r="L580" s="33"/>
      <c r="M580" s="5"/>
    </row>
    <row r="581" spans="6:13" x14ac:dyDescent="0.3">
      <c r="F581" s="33"/>
      <c r="L581" s="33"/>
      <c r="M581" s="5"/>
    </row>
    <row r="582" spans="6:13" x14ac:dyDescent="0.3">
      <c r="F582" s="33"/>
      <c r="L582" s="33"/>
      <c r="M582" s="5"/>
    </row>
    <row r="583" spans="6:13" x14ac:dyDescent="0.3">
      <c r="F583" s="33"/>
      <c r="L583" s="33"/>
      <c r="M583" s="5"/>
    </row>
    <row r="584" spans="6:13" x14ac:dyDescent="0.3">
      <c r="F584" s="33"/>
      <c r="L584" s="33"/>
      <c r="M584" s="5"/>
    </row>
    <row r="585" spans="6:13" x14ac:dyDescent="0.3">
      <c r="F585" s="33"/>
      <c r="L585" s="33"/>
      <c r="M585" s="5"/>
    </row>
    <row r="586" spans="6:13" x14ac:dyDescent="0.3">
      <c r="F586" s="33"/>
      <c r="L586" s="33"/>
      <c r="M586" s="5"/>
    </row>
    <row r="587" spans="6:13" x14ac:dyDescent="0.3">
      <c r="F587" s="33"/>
      <c r="L587" s="33"/>
      <c r="M587" s="5"/>
    </row>
    <row r="588" spans="6:13" x14ac:dyDescent="0.3">
      <c r="F588" s="33"/>
      <c r="L588" s="33"/>
      <c r="M588" s="5"/>
    </row>
    <row r="589" spans="6:13" x14ac:dyDescent="0.3">
      <c r="F589" s="33"/>
      <c r="L589" s="33"/>
      <c r="M589" s="5"/>
    </row>
    <row r="590" spans="6:13" x14ac:dyDescent="0.3">
      <c r="F590" s="33"/>
      <c r="L590" s="33"/>
      <c r="M590" s="5"/>
    </row>
    <row r="591" spans="6:13" x14ac:dyDescent="0.3">
      <c r="F591" s="33"/>
      <c r="L591" s="33"/>
      <c r="M591" s="5"/>
    </row>
    <row r="592" spans="6:13" x14ac:dyDescent="0.3">
      <c r="F592" s="33"/>
      <c r="L592" s="33"/>
      <c r="M592" s="5"/>
    </row>
    <row r="593" spans="6:13" x14ac:dyDescent="0.3">
      <c r="F593" s="33"/>
      <c r="L593" s="33"/>
      <c r="M593" s="5"/>
    </row>
    <row r="594" spans="6:13" x14ac:dyDescent="0.3">
      <c r="F594" s="33"/>
      <c r="L594" s="33"/>
      <c r="M594" s="5"/>
    </row>
    <row r="595" spans="6:13" x14ac:dyDescent="0.3">
      <c r="F595" s="33"/>
      <c r="L595" s="33"/>
      <c r="M595" s="5"/>
    </row>
    <row r="596" spans="6:13" x14ac:dyDescent="0.3">
      <c r="F596" s="33"/>
      <c r="L596" s="33"/>
      <c r="M596" s="5"/>
    </row>
    <row r="597" spans="6:13" x14ac:dyDescent="0.3">
      <c r="F597" s="33"/>
      <c r="L597" s="33"/>
      <c r="M597" s="5"/>
    </row>
    <row r="598" spans="6:13" x14ac:dyDescent="0.3">
      <c r="F598" s="33"/>
      <c r="L598" s="33"/>
      <c r="M598" s="5"/>
    </row>
    <row r="599" spans="6:13" x14ac:dyDescent="0.3">
      <c r="F599" s="33"/>
      <c r="L599" s="33"/>
      <c r="M599" s="5"/>
    </row>
    <row r="600" spans="6:13" x14ac:dyDescent="0.3">
      <c r="F600" s="33"/>
      <c r="L600" s="33"/>
      <c r="M600" s="5"/>
    </row>
    <row r="601" spans="6:13" x14ac:dyDescent="0.3">
      <c r="F601" s="33"/>
      <c r="L601" s="33"/>
      <c r="M601" s="5"/>
    </row>
    <row r="602" spans="6:13" x14ac:dyDescent="0.3">
      <c r="F602" s="33"/>
      <c r="L602" s="33"/>
      <c r="M602" s="5"/>
    </row>
    <row r="603" spans="6:13" x14ac:dyDescent="0.3">
      <c r="F603" s="33"/>
      <c r="L603" s="33"/>
      <c r="M603" s="5"/>
    </row>
    <row r="604" spans="6:13" x14ac:dyDescent="0.3">
      <c r="F604" s="33"/>
      <c r="L604" s="33"/>
      <c r="M604" s="5"/>
    </row>
    <row r="605" spans="6:13" x14ac:dyDescent="0.3">
      <c r="F605" s="33"/>
      <c r="L605" s="33"/>
      <c r="M605" s="5"/>
    </row>
    <row r="606" spans="6:13" x14ac:dyDescent="0.3">
      <c r="F606" s="33"/>
      <c r="L606" s="33"/>
      <c r="M606" s="5"/>
    </row>
    <row r="607" spans="6:13" x14ac:dyDescent="0.3">
      <c r="F607" s="33"/>
      <c r="L607" s="33"/>
      <c r="M607" s="5"/>
    </row>
    <row r="608" spans="6:13" x14ac:dyDescent="0.3">
      <c r="F608" s="33"/>
      <c r="L608" s="33"/>
      <c r="M608" s="5"/>
    </row>
    <row r="609" spans="6:13" x14ac:dyDescent="0.3">
      <c r="F609" s="33"/>
      <c r="L609" s="33"/>
      <c r="M609" s="5"/>
    </row>
    <row r="610" spans="6:13" x14ac:dyDescent="0.3">
      <c r="F610" s="33"/>
      <c r="L610" s="33"/>
      <c r="M610" s="5"/>
    </row>
    <row r="611" spans="6:13" x14ac:dyDescent="0.3">
      <c r="F611" s="33"/>
      <c r="L611" s="33"/>
      <c r="M611" s="5"/>
    </row>
    <row r="612" spans="6:13" x14ac:dyDescent="0.3">
      <c r="F612" s="33"/>
      <c r="L612" s="33"/>
      <c r="M612" s="5"/>
    </row>
    <row r="613" spans="6:13" x14ac:dyDescent="0.3">
      <c r="F613" s="33"/>
      <c r="L613" s="33"/>
      <c r="M613" s="5"/>
    </row>
    <row r="614" spans="6:13" x14ac:dyDescent="0.3">
      <c r="F614" s="33"/>
      <c r="L614" s="33"/>
      <c r="M614" s="5"/>
    </row>
    <row r="615" spans="6:13" x14ac:dyDescent="0.3">
      <c r="F615" s="33"/>
      <c r="L615" s="33"/>
      <c r="M615" s="5"/>
    </row>
    <row r="616" spans="6:13" x14ac:dyDescent="0.3">
      <c r="F616" s="33"/>
      <c r="L616" s="33"/>
      <c r="M616" s="5"/>
    </row>
    <row r="617" spans="6:13" x14ac:dyDescent="0.3">
      <c r="F617" s="33"/>
      <c r="L617" s="33"/>
      <c r="M617" s="5"/>
    </row>
    <row r="618" spans="6:13" x14ac:dyDescent="0.3">
      <c r="F618" s="33"/>
      <c r="L618" s="33"/>
      <c r="M618" s="5"/>
    </row>
    <row r="619" spans="6:13" x14ac:dyDescent="0.3">
      <c r="F619" s="33"/>
      <c r="L619" s="33"/>
      <c r="M619" s="5"/>
    </row>
    <row r="620" spans="6:13" x14ac:dyDescent="0.3">
      <c r="F620" s="33"/>
      <c r="L620" s="33"/>
      <c r="M620" s="5"/>
    </row>
    <row r="621" spans="6:13" x14ac:dyDescent="0.3">
      <c r="F621" s="33"/>
      <c r="L621" s="33"/>
      <c r="M621" s="5"/>
    </row>
    <row r="622" spans="6:13" x14ac:dyDescent="0.3">
      <c r="F622" s="33"/>
      <c r="L622" s="33"/>
      <c r="M622" s="5"/>
    </row>
    <row r="623" spans="6:13" x14ac:dyDescent="0.3">
      <c r="F623" s="33"/>
      <c r="L623" s="33"/>
      <c r="M623" s="5"/>
    </row>
    <row r="624" spans="6:13" x14ac:dyDescent="0.3">
      <c r="F624" s="33"/>
      <c r="L624" s="33"/>
      <c r="M624" s="5"/>
    </row>
    <row r="625" spans="6:13" x14ac:dyDescent="0.3">
      <c r="F625" s="33"/>
      <c r="L625" s="33"/>
      <c r="M625" s="5"/>
    </row>
    <row r="626" spans="6:13" x14ac:dyDescent="0.3">
      <c r="F626" s="33"/>
      <c r="L626" s="33"/>
      <c r="M626" s="5"/>
    </row>
    <row r="627" spans="6:13" x14ac:dyDescent="0.3">
      <c r="F627" s="33"/>
      <c r="L627" s="33"/>
      <c r="M627" s="5"/>
    </row>
    <row r="628" spans="6:13" x14ac:dyDescent="0.3">
      <c r="F628" s="33"/>
      <c r="L628" s="33"/>
      <c r="M628" s="5"/>
    </row>
    <row r="629" spans="6:13" x14ac:dyDescent="0.3">
      <c r="F629" s="33"/>
      <c r="L629" s="33"/>
      <c r="M629" s="5"/>
    </row>
    <row r="630" spans="6:13" x14ac:dyDescent="0.3">
      <c r="F630" s="33"/>
      <c r="L630" s="33"/>
      <c r="M630" s="5"/>
    </row>
    <row r="631" spans="6:13" x14ac:dyDescent="0.3">
      <c r="F631" s="33"/>
      <c r="L631" s="33"/>
      <c r="M631" s="5"/>
    </row>
    <row r="632" spans="6:13" x14ac:dyDescent="0.3">
      <c r="F632" s="33"/>
      <c r="L632" s="33"/>
      <c r="M632" s="5"/>
    </row>
    <row r="633" spans="6:13" x14ac:dyDescent="0.3">
      <c r="F633" s="33"/>
      <c r="L633" s="33"/>
      <c r="M633" s="5"/>
    </row>
    <row r="634" spans="6:13" x14ac:dyDescent="0.3">
      <c r="F634" s="33"/>
      <c r="L634" s="33"/>
      <c r="M634" s="5"/>
    </row>
    <row r="635" spans="6:13" x14ac:dyDescent="0.3">
      <c r="F635" s="33"/>
      <c r="L635" s="33"/>
      <c r="M635" s="5"/>
    </row>
    <row r="636" spans="6:13" x14ac:dyDescent="0.3">
      <c r="F636" s="33"/>
      <c r="L636" s="33"/>
      <c r="M636" s="5"/>
    </row>
    <row r="637" spans="6:13" x14ac:dyDescent="0.3">
      <c r="F637" s="33"/>
      <c r="L637" s="33"/>
      <c r="M637" s="5"/>
    </row>
    <row r="638" spans="6:13" x14ac:dyDescent="0.3">
      <c r="F638" s="33"/>
      <c r="L638" s="33"/>
      <c r="M638" s="5"/>
    </row>
    <row r="639" spans="6:13" x14ac:dyDescent="0.3">
      <c r="F639" s="33"/>
      <c r="L639" s="33"/>
      <c r="M639" s="5"/>
    </row>
    <row r="640" spans="6:13" x14ac:dyDescent="0.3">
      <c r="F640" s="33"/>
      <c r="L640" s="33"/>
      <c r="M640" s="5"/>
    </row>
    <row r="641" spans="6:13" x14ac:dyDescent="0.3">
      <c r="F641" s="33"/>
      <c r="L641" s="33"/>
      <c r="M641" s="5"/>
    </row>
    <row r="642" spans="6:13" x14ac:dyDescent="0.3">
      <c r="F642" s="33"/>
      <c r="L642" s="33"/>
      <c r="M642" s="5"/>
    </row>
    <row r="643" spans="6:13" x14ac:dyDescent="0.3">
      <c r="F643" s="33"/>
      <c r="L643" s="33"/>
      <c r="M643" s="5"/>
    </row>
    <row r="644" spans="6:13" x14ac:dyDescent="0.3">
      <c r="F644" s="33"/>
      <c r="L644" s="33"/>
      <c r="M644" s="5"/>
    </row>
    <row r="645" spans="6:13" x14ac:dyDescent="0.3">
      <c r="F645" s="33"/>
      <c r="L645" s="33"/>
      <c r="M645" s="5"/>
    </row>
    <row r="646" spans="6:13" x14ac:dyDescent="0.3">
      <c r="F646" s="33"/>
      <c r="L646" s="33"/>
      <c r="M646" s="5"/>
    </row>
    <row r="647" spans="6:13" x14ac:dyDescent="0.3">
      <c r="F647" s="33"/>
      <c r="L647" s="33"/>
      <c r="M647" s="5"/>
    </row>
    <row r="648" spans="6:13" x14ac:dyDescent="0.3">
      <c r="F648" s="33"/>
      <c r="L648" s="33"/>
      <c r="M648" s="5"/>
    </row>
    <row r="649" spans="6:13" x14ac:dyDescent="0.3">
      <c r="F649" s="33"/>
      <c r="L649" s="33"/>
      <c r="M649" s="5"/>
    </row>
    <row r="650" spans="6:13" x14ac:dyDescent="0.3">
      <c r="F650" s="33"/>
      <c r="L650" s="33"/>
      <c r="M650" s="5"/>
    </row>
    <row r="651" spans="6:13" x14ac:dyDescent="0.3">
      <c r="F651" s="33"/>
      <c r="L651" s="33"/>
      <c r="M651" s="5"/>
    </row>
    <row r="652" spans="6:13" x14ac:dyDescent="0.3">
      <c r="F652" s="33"/>
      <c r="L652" s="33"/>
      <c r="M652" s="5"/>
    </row>
    <row r="653" spans="6:13" x14ac:dyDescent="0.3">
      <c r="F653" s="33"/>
      <c r="L653" s="33"/>
      <c r="M653" s="5"/>
    </row>
    <row r="654" spans="6:13" x14ac:dyDescent="0.3">
      <c r="F654" s="33"/>
      <c r="L654" s="33"/>
      <c r="M654" s="5"/>
    </row>
    <row r="655" spans="6:13" x14ac:dyDescent="0.3">
      <c r="F655" s="33"/>
      <c r="L655" s="33"/>
      <c r="M655" s="5"/>
    </row>
    <row r="656" spans="6:13" x14ac:dyDescent="0.3">
      <c r="F656" s="33"/>
      <c r="L656" s="33"/>
      <c r="M656" s="5"/>
    </row>
    <row r="657" spans="6:13" x14ac:dyDescent="0.3">
      <c r="F657" s="33"/>
      <c r="L657" s="33"/>
      <c r="M657" s="5"/>
    </row>
    <row r="658" spans="6:13" x14ac:dyDescent="0.3">
      <c r="F658" s="33"/>
      <c r="L658" s="33"/>
      <c r="M658" s="5"/>
    </row>
    <row r="659" spans="6:13" x14ac:dyDescent="0.3">
      <c r="F659" s="33"/>
      <c r="L659" s="33"/>
      <c r="M659" s="5"/>
    </row>
    <row r="660" spans="6:13" x14ac:dyDescent="0.3">
      <c r="F660" s="33"/>
      <c r="L660" s="33"/>
      <c r="M660" s="5"/>
    </row>
    <row r="661" spans="6:13" x14ac:dyDescent="0.3">
      <c r="F661" s="33"/>
      <c r="L661" s="33"/>
      <c r="M661" s="5"/>
    </row>
    <row r="662" spans="6:13" x14ac:dyDescent="0.3">
      <c r="F662" s="33"/>
      <c r="L662" s="33"/>
      <c r="M662" s="5"/>
    </row>
    <row r="663" spans="6:13" x14ac:dyDescent="0.3">
      <c r="F663" s="33"/>
      <c r="L663" s="33"/>
      <c r="M663" s="5"/>
    </row>
    <row r="664" spans="6:13" x14ac:dyDescent="0.3">
      <c r="F664" s="33"/>
      <c r="L664" s="33"/>
      <c r="M664" s="5"/>
    </row>
    <row r="665" spans="6:13" x14ac:dyDescent="0.3">
      <c r="F665" s="33"/>
      <c r="L665" s="33"/>
      <c r="M665" s="5"/>
    </row>
    <row r="666" spans="6:13" x14ac:dyDescent="0.3">
      <c r="F666" s="33"/>
      <c r="L666" s="33"/>
      <c r="M666" s="5"/>
    </row>
    <row r="667" spans="6:13" x14ac:dyDescent="0.3">
      <c r="F667" s="33"/>
      <c r="L667" s="33"/>
      <c r="M667" s="5"/>
    </row>
    <row r="668" spans="6:13" x14ac:dyDescent="0.3">
      <c r="F668" s="33"/>
      <c r="L668" s="33"/>
      <c r="M668" s="5"/>
    </row>
    <row r="669" spans="6:13" x14ac:dyDescent="0.3">
      <c r="F669" s="33"/>
      <c r="L669" s="33"/>
      <c r="M669" s="5"/>
    </row>
    <row r="670" spans="6:13" x14ac:dyDescent="0.3">
      <c r="F670" s="33"/>
      <c r="L670" s="33"/>
      <c r="M670" s="5"/>
    </row>
    <row r="671" spans="6:13" x14ac:dyDescent="0.3">
      <c r="F671" s="33"/>
      <c r="L671" s="33"/>
      <c r="M671" s="5"/>
    </row>
    <row r="672" spans="6:13" x14ac:dyDescent="0.3">
      <c r="F672" s="33"/>
      <c r="L672" s="33"/>
      <c r="M672" s="5"/>
    </row>
    <row r="673" spans="6:13" x14ac:dyDescent="0.3">
      <c r="F673" s="33"/>
      <c r="L673" s="33"/>
      <c r="M673" s="5"/>
    </row>
    <row r="674" spans="6:13" x14ac:dyDescent="0.3">
      <c r="F674" s="33"/>
      <c r="L674" s="33"/>
      <c r="M674" s="5"/>
    </row>
    <row r="675" spans="6:13" x14ac:dyDescent="0.3">
      <c r="F675" s="33"/>
      <c r="L675" s="33"/>
      <c r="M675" s="5"/>
    </row>
    <row r="676" spans="6:13" x14ac:dyDescent="0.3">
      <c r="F676" s="33"/>
      <c r="L676" s="33"/>
      <c r="M676" s="5"/>
    </row>
    <row r="677" spans="6:13" x14ac:dyDescent="0.3">
      <c r="F677" s="33"/>
      <c r="L677" s="33"/>
      <c r="M677" s="5"/>
    </row>
    <row r="678" spans="6:13" x14ac:dyDescent="0.3">
      <c r="F678" s="33"/>
      <c r="L678" s="33"/>
      <c r="M678" s="5"/>
    </row>
    <row r="679" spans="6:13" x14ac:dyDescent="0.3">
      <c r="F679" s="33"/>
      <c r="L679" s="33"/>
      <c r="M679" s="5"/>
    </row>
    <row r="680" spans="6:13" x14ac:dyDescent="0.3">
      <c r="F680" s="33"/>
      <c r="L680" s="33"/>
      <c r="M680" s="5"/>
    </row>
    <row r="681" spans="6:13" x14ac:dyDescent="0.3">
      <c r="F681" s="33"/>
      <c r="L681" s="33"/>
      <c r="M681" s="5"/>
    </row>
    <row r="682" spans="6:13" x14ac:dyDescent="0.3">
      <c r="F682" s="33"/>
      <c r="L682" s="33"/>
      <c r="M682" s="5"/>
    </row>
    <row r="683" spans="6:13" x14ac:dyDescent="0.3">
      <c r="F683" s="33"/>
      <c r="L683" s="33"/>
      <c r="M683" s="5"/>
    </row>
    <row r="684" spans="6:13" x14ac:dyDescent="0.3">
      <c r="F684" s="33"/>
      <c r="L684" s="33"/>
      <c r="M684" s="5"/>
    </row>
    <row r="685" spans="6:13" x14ac:dyDescent="0.3">
      <c r="F685" s="33"/>
      <c r="L685" s="33"/>
      <c r="M685" s="5"/>
    </row>
    <row r="686" spans="6:13" x14ac:dyDescent="0.3">
      <c r="F686" s="33"/>
      <c r="L686" s="33"/>
      <c r="M686" s="5"/>
    </row>
    <row r="687" spans="6:13" x14ac:dyDescent="0.3">
      <c r="F687" s="33"/>
      <c r="L687" s="33"/>
      <c r="M687" s="5"/>
    </row>
    <row r="688" spans="6:13" x14ac:dyDescent="0.3">
      <c r="F688" s="33"/>
      <c r="L688" s="33"/>
      <c r="M688" s="5"/>
    </row>
    <row r="689" spans="6:13" x14ac:dyDescent="0.3">
      <c r="F689" s="33"/>
      <c r="L689" s="33"/>
      <c r="M689" s="5"/>
    </row>
    <row r="690" spans="6:13" x14ac:dyDescent="0.3">
      <c r="F690" s="33"/>
      <c r="L690" s="33"/>
      <c r="M690" s="5"/>
    </row>
    <row r="691" spans="6:13" x14ac:dyDescent="0.3">
      <c r="F691" s="33"/>
      <c r="L691" s="33"/>
      <c r="M691" s="5"/>
    </row>
    <row r="692" spans="6:13" x14ac:dyDescent="0.3">
      <c r="F692" s="33"/>
      <c r="L692" s="33"/>
      <c r="M692" s="5"/>
    </row>
    <row r="693" spans="6:13" x14ac:dyDescent="0.3">
      <c r="F693" s="33"/>
      <c r="L693" s="33"/>
      <c r="M693" s="5"/>
    </row>
    <row r="694" spans="6:13" x14ac:dyDescent="0.3">
      <c r="F694" s="33"/>
      <c r="L694" s="33"/>
      <c r="M694" s="5"/>
    </row>
    <row r="695" spans="6:13" x14ac:dyDescent="0.3">
      <c r="F695" s="33"/>
      <c r="L695" s="33"/>
      <c r="M695" s="5"/>
    </row>
    <row r="696" spans="6:13" x14ac:dyDescent="0.3">
      <c r="F696" s="33"/>
      <c r="L696" s="33"/>
      <c r="M696" s="5"/>
    </row>
    <row r="697" spans="6:13" x14ac:dyDescent="0.3">
      <c r="F697" s="33"/>
      <c r="L697" s="33"/>
      <c r="M697" s="5"/>
    </row>
    <row r="698" spans="6:13" x14ac:dyDescent="0.3">
      <c r="F698" s="33"/>
      <c r="L698" s="33"/>
      <c r="M698" s="5"/>
    </row>
    <row r="699" spans="6:13" x14ac:dyDescent="0.3">
      <c r="F699" s="33"/>
      <c r="L699" s="33"/>
      <c r="M699" s="5"/>
    </row>
    <row r="700" spans="6:13" x14ac:dyDescent="0.3">
      <c r="F700" s="33"/>
      <c r="L700" s="33"/>
      <c r="M700" s="5"/>
    </row>
    <row r="701" spans="6:13" x14ac:dyDescent="0.3">
      <c r="F701" s="33"/>
      <c r="L701" s="33"/>
      <c r="M701" s="5"/>
    </row>
    <row r="702" spans="6:13" x14ac:dyDescent="0.3">
      <c r="F702" s="33"/>
      <c r="L702" s="33"/>
      <c r="M702" s="5"/>
    </row>
    <row r="703" spans="6:13" x14ac:dyDescent="0.3">
      <c r="F703" s="33"/>
      <c r="L703" s="33"/>
      <c r="M703" s="5"/>
    </row>
    <row r="704" spans="6:13" x14ac:dyDescent="0.3">
      <c r="F704" s="33"/>
      <c r="L704" s="33"/>
      <c r="M704" s="5"/>
    </row>
    <row r="705" spans="6:13" x14ac:dyDescent="0.3">
      <c r="F705" s="33"/>
      <c r="L705" s="33"/>
      <c r="M705" s="5"/>
    </row>
    <row r="706" spans="6:13" x14ac:dyDescent="0.3">
      <c r="F706" s="33"/>
      <c r="L706" s="33"/>
      <c r="M706" s="5"/>
    </row>
    <row r="707" spans="6:13" x14ac:dyDescent="0.3">
      <c r="F707" s="33"/>
      <c r="L707" s="33"/>
      <c r="M707" s="5"/>
    </row>
    <row r="708" spans="6:13" x14ac:dyDescent="0.3">
      <c r="F708" s="33"/>
      <c r="L708" s="33"/>
      <c r="M708" s="5"/>
    </row>
    <row r="709" spans="6:13" x14ac:dyDescent="0.3">
      <c r="F709" s="33"/>
      <c r="L709" s="33"/>
      <c r="M709" s="5"/>
    </row>
    <row r="710" spans="6:13" x14ac:dyDescent="0.3">
      <c r="F710" s="33"/>
      <c r="L710" s="33"/>
      <c r="M710" s="5"/>
    </row>
    <row r="711" spans="6:13" x14ac:dyDescent="0.3">
      <c r="F711" s="33"/>
      <c r="L711" s="33"/>
      <c r="M711" s="5"/>
    </row>
    <row r="712" spans="6:13" x14ac:dyDescent="0.3">
      <c r="F712" s="33"/>
      <c r="L712" s="33"/>
      <c r="M712" s="5"/>
    </row>
    <row r="713" spans="6:13" x14ac:dyDescent="0.3">
      <c r="F713" s="33"/>
      <c r="L713" s="33"/>
      <c r="M713" s="5"/>
    </row>
    <row r="714" spans="6:13" x14ac:dyDescent="0.3">
      <c r="F714" s="33"/>
      <c r="L714" s="33"/>
      <c r="M714" s="5"/>
    </row>
    <row r="715" spans="6:13" x14ac:dyDescent="0.3">
      <c r="F715" s="33"/>
      <c r="L715" s="33"/>
      <c r="M715" s="5"/>
    </row>
    <row r="716" spans="6:13" x14ac:dyDescent="0.3">
      <c r="F716" s="33"/>
      <c r="L716" s="33"/>
      <c r="M716" s="5"/>
    </row>
    <row r="717" spans="6:13" x14ac:dyDescent="0.3">
      <c r="F717" s="33"/>
      <c r="L717" s="33"/>
      <c r="M717" s="5"/>
    </row>
    <row r="718" spans="6:13" x14ac:dyDescent="0.3">
      <c r="F718" s="33"/>
      <c r="L718" s="33"/>
      <c r="M718" s="5"/>
    </row>
    <row r="719" spans="6:13" x14ac:dyDescent="0.3">
      <c r="F719" s="33"/>
      <c r="L719" s="33"/>
      <c r="M719" s="5"/>
    </row>
    <row r="720" spans="6:13" x14ac:dyDescent="0.3">
      <c r="F720" s="33"/>
      <c r="L720" s="33"/>
      <c r="M720" s="5"/>
    </row>
    <row r="721" spans="6:13" x14ac:dyDescent="0.3">
      <c r="F721" s="33"/>
      <c r="L721" s="33"/>
      <c r="M721" s="5"/>
    </row>
    <row r="722" spans="6:13" x14ac:dyDescent="0.3">
      <c r="F722" s="33"/>
      <c r="L722" s="33"/>
      <c r="M722" s="5"/>
    </row>
    <row r="723" spans="6:13" x14ac:dyDescent="0.3">
      <c r="F723" s="33"/>
      <c r="L723" s="33"/>
      <c r="M723" s="5"/>
    </row>
    <row r="724" spans="6:13" x14ac:dyDescent="0.3">
      <c r="F724" s="33"/>
      <c r="L724" s="33"/>
      <c r="M724" s="5"/>
    </row>
    <row r="725" spans="6:13" x14ac:dyDescent="0.3">
      <c r="F725" s="33"/>
      <c r="L725" s="33"/>
      <c r="M725" s="5"/>
    </row>
    <row r="726" spans="6:13" x14ac:dyDescent="0.3">
      <c r="F726" s="33"/>
      <c r="L726" s="33"/>
      <c r="M726" s="5"/>
    </row>
    <row r="727" spans="6:13" x14ac:dyDescent="0.3">
      <c r="F727" s="33"/>
      <c r="L727" s="33"/>
      <c r="M727" s="5"/>
    </row>
    <row r="728" spans="6:13" x14ac:dyDescent="0.3">
      <c r="F728" s="33"/>
      <c r="L728" s="33"/>
      <c r="M728" s="5"/>
    </row>
    <row r="729" spans="6:13" x14ac:dyDescent="0.3">
      <c r="F729" s="33"/>
      <c r="L729" s="33"/>
      <c r="M729" s="5"/>
    </row>
    <row r="730" spans="6:13" x14ac:dyDescent="0.3">
      <c r="F730" s="33"/>
      <c r="L730" s="33"/>
      <c r="M730" s="5"/>
    </row>
    <row r="731" spans="6:13" x14ac:dyDescent="0.3">
      <c r="F731" s="33"/>
      <c r="L731" s="33"/>
      <c r="M731" s="5"/>
    </row>
    <row r="732" spans="6:13" x14ac:dyDescent="0.3">
      <c r="F732" s="33"/>
      <c r="L732" s="33"/>
      <c r="M732" s="5"/>
    </row>
    <row r="733" spans="6:13" x14ac:dyDescent="0.3">
      <c r="F733" s="33"/>
      <c r="L733" s="33"/>
      <c r="M733" s="5"/>
    </row>
    <row r="734" spans="6:13" x14ac:dyDescent="0.3">
      <c r="F734" s="33"/>
      <c r="L734" s="33"/>
      <c r="M734" s="5"/>
    </row>
    <row r="735" spans="6:13" x14ac:dyDescent="0.3">
      <c r="F735" s="33"/>
      <c r="L735" s="33"/>
      <c r="M735" s="5"/>
    </row>
    <row r="736" spans="6:13" x14ac:dyDescent="0.3">
      <c r="F736" s="33"/>
      <c r="L736" s="33"/>
      <c r="M736" s="5"/>
    </row>
    <row r="737" spans="6:13" x14ac:dyDescent="0.3">
      <c r="F737" s="33"/>
      <c r="L737" s="33"/>
      <c r="M737" s="5"/>
    </row>
    <row r="738" spans="6:13" x14ac:dyDescent="0.3">
      <c r="F738" s="33"/>
      <c r="L738" s="33"/>
      <c r="M738" s="5"/>
    </row>
    <row r="739" spans="6:13" x14ac:dyDescent="0.3">
      <c r="F739" s="33"/>
      <c r="L739" s="33"/>
      <c r="M739" s="5"/>
    </row>
    <row r="740" spans="6:13" x14ac:dyDescent="0.3">
      <c r="F740" s="33"/>
      <c r="L740" s="33"/>
      <c r="M740" s="5"/>
    </row>
    <row r="741" spans="6:13" x14ac:dyDescent="0.3">
      <c r="F741" s="33"/>
      <c r="L741" s="33"/>
      <c r="M741" s="5"/>
    </row>
    <row r="742" spans="6:13" x14ac:dyDescent="0.3">
      <c r="F742" s="33"/>
      <c r="L742" s="33"/>
      <c r="M742" s="5"/>
    </row>
    <row r="743" spans="6:13" x14ac:dyDescent="0.3">
      <c r="F743" s="33"/>
      <c r="L743" s="33"/>
      <c r="M743" s="5"/>
    </row>
    <row r="744" spans="6:13" x14ac:dyDescent="0.3">
      <c r="F744" s="33"/>
      <c r="L744" s="33"/>
      <c r="M744" s="5"/>
    </row>
    <row r="745" spans="6:13" x14ac:dyDescent="0.3">
      <c r="F745" s="33"/>
      <c r="L745" s="33"/>
      <c r="M745" s="5"/>
    </row>
    <row r="746" spans="6:13" x14ac:dyDescent="0.3">
      <c r="F746" s="33"/>
      <c r="L746" s="33"/>
      <c r="M746" s="5"/>
    </row>
    <row r="747" spans="6:13" x14ac:dyDescent="0.3">
      <c r="F747" s="33"/>
      <c r="L747" s="33"/>
      <c r="M747" s="5"/>
    </row>
    <row r="748" spans="6:13" x14ac:dyDescent="0.3">
      <c r="F748" s="33"/>
      <c r="L748" s="33"/>
      <c r="M748" s="5"/>
    </row>
    <row r="749" spans="6:13" x14ac:dyDescent="0.3">
      <c r="F749" s="33"/>
      <c r="L749" s="33"/>
      <c r="M749" s="5"/>
    </row>
    <row r="750" spans="6:13" x14ac:dyDescent="0.3">
      <c r="F750" s="33"/>
      <c r="L750" s="33"/>
      <c r="M750" s="5"/>
    </row>
    <row r="751" spans="6:13" x14ac:dyDescent="0.3">
      <c r="F751" s="33"/>
      <c r="L751" s="33"/>
      <c r="M751" s="5"/>
    </row>
    <row r="752" spans="6:13" x14ac:dyDescent="0.3">
      <c r="F752" s="33"/>
      <c r="L752" s="33"/>
      <c r="M752" s="5"/>
    </row>
    <row r="753" spans="6:13" x14ac:dyDescent="0.3">
      <c r="F753" s="33"/>
      <c r="L753" s="33"/>
      <c r="M753" s="5"/>
    </row>
    <row r="754" spans="6:13" x14ac:dyDescent="0.3">
      <c r="F754" s="33"/>
      <c r="L754" s="33"/>
      <c r="M754" s="5"/>
    </row>
    <row r="755" spans="6:13" x14ac:dyDescent="0.3">
      <c r="F755" s="33"/>
      <c r="L755" s="33"/>
      <c r="M755" s="5"/>
    </row>
    <row r="756" spans="6:13" x14ac:dyDescent="0.3">
      <c r="F756" s="33"/>
      <c r="L756" s="33"/>
      <c r="M756" s="5"/>
    </row>
    <row r="757" spans="6:13" x14ac:dyDescent="0.3">
      <c r="F757" s="33"/>
      <c r="L757" s="33"/>
      <c r="M757" s="5"/>
    </row>
    <row r="758" spans="6:13" x14ac:dyDescent="0.3">
      <c r="F758" s="33"/>
      <c r="L758" s="33"/>
      <c r="M758" s="5"/>
    </row>
    <row r="759" spans="6:13" x14ac:dyDescent="0.3">
      <c r="F759" s="33"/>
      <c r="L759" s="33"/>
      <c r="M759" s="5"/>
    </row>
    <row r="760" spans="6:13" x14ac:dyDescent="0.3">
      <c r="F760" s="33"/>
      <c r="L760" s="33"/>
      <c r="M760" s="5"/>
    </row>
    <row r="761" spans="6:13" x14ac:dyDescent="0.3">
      <c r="F761" s="33"/>
      <c r="L761" s="33"/>
      <c r="M761" s="5"/>
    </row>
    <row r="762" spans="6:13" x14ac:dyDescent="0.3">
      <c r="F762" s="33"/>
      <c r="L762" s="33"/>
      <c r="M762" s="5"/>
    </row>
    <row r="763" spans="6:13" x14ac:dyDescent="0.3">
      <c r="F763" s="33"/>
      <c r="L763" s="33"/>
      <c r="M763" s="5"/>
    </row>
    <row r="764" spans="6:13" x14ac:dyDescent="0.3">
      <c r="F764" s="33"/>
      <c r="L764" s="33"/>
      <c r="M764" s="5"/>
    </row>
    <row r="765" spans="6:13" x14ac:dyDescent="0.3">
      <c r="F765" s="33"/>
      <c r="L765" s="33"/>
      <c r="M765" s="5"/>
    </row>
    <row r="766" spans="6:13" x14ac:dyDescent="0.3">
      <c r="F766" s="33"/>
      <c r="L766" s="33"/>
      <c r="M766" s="5"/>
    </row>
    <row r="767" spans="6:13" x14ac:dyDescent="0.3">
      <c r="F767" s="33"/>
      <c r="L767" s="33"/>
      <c r="M767" s="5"/>
    </row>
    <row r="768" spans="6:13" x14ac:dyDescent="0.3">
      <c r="F768" s="33"/>
      <c r="L768" s="33"/>
      <c r="M768" s="5"/>
    </row>
    <row r="769" spans="6:13" x14ac:dyDescent="0.3">
      <c r="F769" s="33"/>
      <c r="L769" s="33"/>
      <c r="M769" s="5"/>
    </row>
    <row r="770" spans="6:13" x14ac:dyDescent="0.3">
      <c r="F770" s="33"/>
      <c r="L770" s="33"/>
      <c r="M770" s="5"/>
    </row>
    <row r="771" spans="6:13" x14ac:dyDescent="0.3">
      <c r="F771" s="33"/>
      <c r="L771" s="33"/>
      <c r="M771" s="5"/>
    </row>
    <row r="772" spans="6:13" x14ac:dyDescent="0.3">
      <c r="F772" s="33"/>
      <c r="L772" s="33"/>
      <c r="M772" s="5"/>
    </row>
    <row r="773" spans="6:13" x14ac:dyDescent="0.3">
      <c r="F773" s="33"/>
      <c r="L773" s="33"/>
      <c r="M773" s="5"/>
    </row>
    <row r="774" spans="6:13" x14ac:dyDescent="0.3">
      <c r="F774" s="33"/>
      <c r="L774" s="33"/>
      <c r="M774" s="5"/>
    </row>
    <row r="775" spans="6:13" x14ac:dyDescent="0.3">
      <c r="F775" s="33"/>
      <c r="L775" s="33"/>
      <c r="M775" s="5"/>
    </row>
    <row r="776" spans="6:13" x14ac:dyDescent="0.3">
      <c r="F776" s="33"/>
      <c r="L776" s="33"/>
      <c r="M776" s="5"/>
    </row>
    <row r="777" spans="6:13" x14ac:dyDescent="0.3">
      <c r="F777" s="33"/>
      <c r="L777" s="33"/>
      <c r="M777" s="5"/>
    </row>
    <row r="778" spans="6:13" x14ac:dyDescent="0.3">
      <c r="F778" s="33"/>
      <c r="L778" s="33"/>
      <c r="M778" s="5"/>
    </row>
    <row r="779" spans="6:13" x14ac:dyDescent="0.3">
      <c r="F779" s="33"/>
      <c r="L779" s="33"/>
      <c r="M779" s="5"/>
    </row>
    <row r="780" spans="6:13" x14ac:dyDescent="0.3">
      <c r="F780" s="33"/>
      <c r="L780" s="33"/>
      <c r="M780" s="5"/>
    </row>
    <row r="781" spans="6:13" x14ac:dyDescent="0.3">
      <c r="F781" s="33"/>
      <c r="L781" s="33"/>
      <c r="M781" s="5"/>
    </row>
    <row r="782" spans="6:13" x14ac:dyDescent="0.3">
      <c r="F782" s="33"/>
      <c r="L782" s="33"/>
      <c r="M782" s="5"/>
    </row>
    <row r="783" spans="6:13" x14ac:dyDescent="0.3">
      <c r="F783" s="33"/>
      <c r="L783" s="33"/>
      <c r="M783" s="5"/>
    </row>
    <row r="784" spans="6:13" x14ac:dyDescent="0.3">
      <c r="F784" s="33"/>
      <c r="L784" s="33"/>
      <c r="M784" s="5"/>
    </row>
    <row r="785" spans="6:13" x14ac:dyDescent="0.3">
      <c r="F785" s="33"/>
      <c r="L785" s="33"/>
      <c r="M785" s="5"/>
    </row>
    <row r="786" spans="6:13" x14ac:dyDescent="0.3">
      <c r="F786" s="33"/>
      <c r="L786" s="33"/>
      <c r="M786" s="5"/>
    </row>
    <row r="787" spans="6:13" x14ac:dyDescent="0.3">
      <c r="F787" s="33"/>
      <c r="L787" s="33"/>
      <c r="M787" s="5"/>
    </row>
    <row r="788" spans="6:13" x14ac:dyDescent="0.3">
      <c r="F788" s="33"/>
      <c r="L788" s="33"/>
      <c r="M788" s="5"/>
    </row>
    <row r="789" spans="6:13" x14ac:dyDescent="0.3">
      <c r="F789" s="33"/>
      <c r="L789" s="33"/>
      <c r="M789" s="5"/>
    </row>
    <row r="790" spans="6:13" x14ac:dyDescent="0.3">
      <c r="F790" s="33"/>
      <c r="L790" s="33"/>
      <c r="M790" s="5"/>
    </row>
    <row r="791" spans="6:13" x14ac:dyDescent="0.3">
      <c r="F791" s="33"/>
      <c r="L791" s="33"/>
      <c r="M791" s="5"/>
    </row>
    <row r="792" spans="6:13" x14ac:dyDescent="0.3">
      <c r="F792" s="33"/>
      <c r="L792" s="33"/>
      <c r="M792" s="5"/>
    </row>
    <row r="793" spans="6:13" x14ac:dyDescent="0.3">
      <c r="F793" s="33"/>
      <c r="L793" s="33"/>
      <c r="M793" s="5"/>
    </row>
    <row r="794" spans="6:13" x14ac:dyDescent="0.3">
      <c r="F794" s="33"/>
      <c r="L794" s="33"/>
      <c r="M794" s="5"/>
    </row>
    <row r="795" spans="6:13" x14ac:dyDescent="0.3">
      <c r="F795" s="33"/>
      <c r="L795" s="33"/>
      <c r="M795" s="5"/>
    </row>
    <row r="796" spans="6:13" x14ac:dyDescent="0.3">
      <c r="F796" s="33"/>
      <c r="L796" s="33"/>
      <c r="M796" s="5"/>
    </row>
    <row r="797" spans="6:13" x14ac:dyDescent="0.3">
      <c r="F797" s="33"/>
      <c r="L797" s="33"/>
      <c r="M797" s="5"/>
    </row>
    <row r="798" spans="6:13" x14ac:dyDescent="0.3">
      <c r="F798" s="33"/>
      <c r="L798" s="33"/>
      <c r="M798" s="5"/>
    </row>
    <row r="799" spans="6:13" x14ac:dyDescent="0.3">
      <c r="F799" s="33"/>
      <c r="L799" s="33"/>
      <c r="M799" s="5"/>
    </row>
    <row r="800" spans="6:13" x14ac:dyDescent="0.3">
      <c r="F800" s="33"/>
      <c r="L800" s="33"/>
      <c r="M800" s="5"/>
    </row>
    <row r="801" spans="6:13" x14ac:dyDescent="0.3">
      <c r="F801" s="33"/>
      <c r="L801" s="33"/>
      <c r="M801" s="5"/>
    </row>
    <row r="802" spans="6:13" x14ac:dyDescent="0.3">
      <c r="F802" s="33"/>
      <c r="L802" s="33"/>
      <c r="M802" s="5"/>
    </row>
    <row r="803" spans="6:13" x14ac:dyDescent="0.3">
      <c r="F803" s="33"/>
      <c r="L803" s="33"/>
      <c r="M803" s="5"/>
    </row>
    <row r="804" spans="6:13" x14ac:dyDescent="0.3">
      <c r="F804" s="33"/>
      <c r="L804" s="33"/>
      <c r="M804" s="5"/>
    </row>
    <row r="805" spans="6:13" x14ac:dyDescent="0.3">
      <c r="F805" s="33"/>
      <c r="L805" s="33"/>
      <c r="M805" s="5"/>
    </row>
    <row r="806" spans="6:13" x14ac:dyDescent="0.3">
      <c r="F806" s="33"/>
      <c r="L806" s="33"/>
      <c r="M806" s="5"/>
    </row>
    <row r="807" spans="6:13" x14ac:dyDescent="0.3">
      <c r="F807" s="33"/>
      <c r="L807" s="33"/>
      <c r="M807" s="5"/>
    </row>
    <row r="808" spans="6:13" x14ac:dyDescent="0.3">
      <c r="F808" s="33"/>
      <c r="L808" s="33"/>
      <c r="M808" s="5"/>
    </row>
    <row r="809" spans="6:13" x14ac:dyDescent="0.3">
      <c r="F809" s="33"/>
      <c r="L809" s="33"/>
      <c r="M809" s="5"/>
    </row>
    <row r="810" spans="6:13" x14ac:dyDescent="0.3">
      <c r="F810" s="33"/>
      <c r="L810" s="33"/>
      <c r="M810" s="5"/>
    </row>
    <row r="811" spans="6:13" x14ac:dyDescent="0.3">
      <c r="F811" s="33"/>
      <c r="L811" s="33"/>
      <c r="M811" s="5"/>
    </row>
    <row r="812" spans="6:13" x14ac:dyDescent="0.3">
      <c r="F812" s="33"/>
      <c r="L812" s="33"/>
      <c r="M812" s="5"/>
    </row>
    <row r="813" spans="6:13" x14ac:dyDescent="0.3">
      <c r="F813" s="33"/>
      <c r="L813" s="33"/>
      <c r="M813" s="5"/>
    </row>
    <row r="814" spans="6:13" x14ac:dyDescent="0.3">
      <c r="F814" s="33"/>
      <c r="L814" s="33"/>
      <c r="M814" s="5"/>
    </row>
    <row r="815" spans="6:13" x14ac:dyDescent="0.3">
      <c r="F815" s="33"/>
      <c r="L815" s="33"/>
      <c r="M815" s="5"/>
    </row>
    <row r="816" spans="6:13" x14ac:dyDescent="0.3">
      <c r="F816" s="33"/>
      <c r="L816" s="33"/>
      <c r="M816" s="5"/>
    </row>
    <row r="817" spans="6:13" x14ac:dyDescent="0.3">
      <c r="F817" s="33"/>
      <c r="L817" s="33"/>
      <c r="M817" s="5"/>
    </row>
    <row r="818" spans="6:13" x14ac:dyDescent="0.3">
      <c r="F818" s="33"/>
      <c r="L818" s="33"/>
      <c r="M818" s="5"/>
    </row>
    <row r="819" spans="6:13" x14ac:dyDescent="0.3">
      <c r="F819" s="33"/>
      <c r="L819" s="33"/>
      <c r="M819" s="5"/>
    </row>
    <row r="820" spans="6:13" x14ac:dyDescent="0.3">
      <c r="F820" s="33"/>
      <c r="L820" s="33"/>
      <c r="M820" s="5"/>
    </row>
    <row r="821" spans="6:13" x14ac:dyDescent="0.3">
      <c r="F821" s="33"/>
      <c r="L821" s="33"/>
      <c r="M821" s="5"/>
    </row>
    <row r="822" spans="6:13" x14ac:dyDescent="0.3">
      <c r="F822" s="33"/>
      <c r="L822" s="33"/>
      <c r="M822" s="5"/>
    </row>
    <row r="823" spans="6:13" x14ac:dyDescent="0.3">
      <c r="F823" s="33"/>
      <c r="L823" s="33"/>
      <c r="M823" s="5"/>
    </row>
    <row r="824" spans="6:13" x14ac:dyDescent="0.3">
      <c r="F824" s="33"/>
      <c r="L824" s="33"/>
      <c r="M824" s="5"/>
    </row>
    <row r="825" spans="6:13" x14ac:dyDescent="0.3">
      <c r="F825" s="33"/>
      <c r="L825" s="33"/>
      <c r="M825" s="5"/>
    </row>
    <row r="826" spans="6:13" x14ac:dyDescent="0.3">
      <c r="F826" s="33"/>
      <c r="L826" s="33"/>
      <c r="M826" s="5"/>
    </row>
    <row r="827" spans="6:13" x14ac:dyDescent="0.3">
      <c r="F827" s="33"/>
      <c r="L827" s="33"/>
      <c r="M827" s="5"/>
    </row>
    <row r="828" spans="6:13" x14ac:dyDescent="0.3">
      <c r="F828" s="33"/>
      <c r="L828" s="33"/>
      <c r="M828" s="5"/>
    </row>
    <row r="829" spans="6:13" x14ac:dyDescent="0.3">
      <c r="F829" s="33"/>
      <c r="L829" s="33"/>
      <c r="M829" s="5"/>
    </row>
    <row r="830" spans="6:13" x14ac:dyDescent="0.3">
      <c r="F830" s="33"/>
      <c r="L830" s="33"/>
      <c r="M830" s="5"/>
    </row>
    <row r="831" spans="6:13" x14ac:dyDescent="0.3">
      <c r="F831" s="33"/>
      <c r="L831" s="33"/>
      <c r="M831" s="5"/>
    </row>
    <row r="832" spans="6:13" x14ac:dyDescent="0.3">
      <c r="F832" s="33"/>
      <c r="L832" s="33"/>
      <c r="M832" s="5"/>
    </row>
    <row r="833" spans="6:13" x14ac:dyDescent="0.3">
      <c r="F833" s="33"/>
      <c r="L833" s="33"/>
      <c r="M833" s="5"/>
    </row>
    <row r="834" spans="6:13" x14ac:dyDescent="0.3">
      <c r="F834" s="33"/>
      <c r="L834" s="33"/>
      <c r="M834" s="5"/>
    </row>
    <row r="835" spans="6:13" x14ac:dyDescent="0.3">
      <c r="F835" s="33"/>
      <c r="L835" s="33"/>
      <c r="M835" s="5"/>
    </row>
    <row r="836" spans="6:13" x14ac:dyDescent="0.3">
      <c r="F836" s="33"/>
      <c r="L836" s="33"/>
      <c r="M836" s="5"/>
    </row>
    <row r="837" spans="6:13" x14ac:dyDescent="0.3">
      <c r="F837" s="33"/>
      <c r="L837" s="33"/>
      <c r="M837" s="5"/>
    </row>
    <row r="838" spans="6:13" x14ac:dyDescent="0.3">
      <c r="F838" s="33"/>
      <c r="L838" s="33"/>
      <c r="M838" s="5"/>
    </row>
    <row r="839" spans="6:13" x14ac:dyDescent="0.3">
      <c r="F839" s="33"/>
      <c r="L839" s="33"/>
      <c r="M839" s="5"/>
    </row>
    <row r="840" spans="6:13" x14ac:dyDescent="0.3">
      <c r="F840" s="33"/>
      <c r="L840" s="33"/>
      <c r="M840" s="5"/>
    </row>
    <row r="841" spans="6:13" x14ac:dyDescent="0.3">
      <c r="F841" s="33"/>
      <c r="L841" s="33"/>
      <c r="M841" s="5"/>
    </row>
    <row r="842" spans="6:13" x14ac:dyDescent="0.3">
      <c r="F842" s="33"/>
      <c r="L842" s="33"/>
      <c r="M842" s="5"/>
    </row>
    <row r="843" spans="6:13" x14ac:dyDescent="0.3">
      <c r="F843" s="33"/>
      <c r="L843" s="33"/>
      <c r="M843" s="5"/>
    </row>
    <row r="844" spans="6:13" x14ac:dyDescent="0.3">
      <c r="F844" s="33"/>
      <c r="L844" s="33"/>
      <c r="M844" s="5"/>
    </row>
    <row r="845" spans="6:13" x14ac:dyDescent="0.3">
      <c r="F845" s="33"/>
      <c r="L845" s="33"/>
      <c r="M845" s="5"/>
    </row>
    <row r="846" spans="6:13" x14ac:dyDescent="0.3">
      <c r="F846" s="33"/>
      <c r="L846" s="33"/>
      <c r="M846" s="5"/>
    </row>
    <row r="847" spans="6:13" x14ac:dyDescent="0.3">
      <c r="F847" s="33"/>
      <c r="L847" s="33"/>
      <c r="M847" s="5"/>
    </row>
    <row r="848" spans="6:13" x14ac:dyDescent="0.3">
      <c r="F848" s="33"/>
      <c r="L848" s="33"/>
      <c r="M848" s="5"/>
    </row>
    <row r="849" spans="6:13" x14ac:dyDescent="0.3">
      <c r="F849" s="33"/>
      <c r="L849" s="33"/>
      <c r="M849" s="5"/>
    </row>
    <row r="850" spans="6:13" x14ac:dyDescent="0.3">
      <c r="F850" s="33"/>
      <c r="L850" s="33"/>
      <c r="M850" s="5"/>
    </row>
    <row r="851" spans="6:13" x14ac:dyDescent="0.3">
      <c r="F851" s="33"/>
      <c r="L851" s="33"/>
      <c r="M851" s="5"/>
    </row>
    <row r="852" spans="6:13" x14ac:dyDescent="0.3">
      <c r="F852" s="33"/>
      <c r="L852" s="33"/>
      <c r="M852" s="5"/>
    </row>
    <row r="853" spans="6:13" x14ac:dyDescent="0.3">
      <c r="F853" s="33"/>
      <c r="L853" s="33"/>
      <c r="M853" s="5"/>
    </row>
    <row r="854" spans="6:13" x14ac:dyDescent="0.3">
      <c r="F854" s="33"/>
      <c r="L854" s="33"/>
      <c r="M854" s="5"/>
    </row>
    <row r="855" spans="6:13" x14ac:dyDescent="0.3">
      <c r="F855" s="33"/>
      <c r="L855" s="33"/>
      <c r="M855" s="5"/>
    </row>
    <row r="856" spans="6:13" x14ac:dyDescent="0.3">
      <c r="F856" s="33"/>
      <c r="L856" s="33"/>
      <c r="M856" s="5"/>
    </row>
    <row r="857" spans="6:13" x14ac:dyDescent="0.3">
      <c r="F857" s="33"/>
      <c r="L857" s="33"/>
      <c r="M857" s="5"/>
    </row>
    <row r="858" spans="6:13" x14ac:dyDescent="0.3">
      <c r="F858" s="33"/>
      <c r="L858" s="33"/>
      <c r="M858" s="5"/>
    </row>
    <row r="859" spans="6:13" x14ac:dyDescent="0.3">
      <c r="F859" s="33"/>
      <c r="L859" s="33"/>
      <c r="M859" s="5"/>
    </row>
    <row r="860" spans="6:13" x14ac:dyDescent="0.3">
      <c r="F860" s="33"/>
      <c r="L860" s="33"/>
      <c r="M860" s="5"/>
    </row>
    <row r="861" spans="6:13" x14ac:dyDescent="0.3">
      <c r="F861" s="33"/>
      <c r="L861" s="33"/>
      <c r="M861" s="5"/>
    </row>
    <row r="862" spans="6:13" x14ac:dyDescent="0.3">
      <c r="F862" s="33"/>
      <c r="L862" s="33"/>
      <c r="M862" s="5"/>
    </row>
    <row r="863" spans="6:13" x14ac:dyDescent="0.3">
      <c r="F863" s="33"/>
      <c r="L863" s="33"/>
      <c r="M863" s="5"/>
    </row>
    <row r="864" spans="6:13" x14ac:dyDescent="0.3">
      <c r="F864" s="33"/>
      <c r="L864" s="33"/>
      <c r="M864" s="5"/>
    </row>
    <row r="865" spans="6:13" x14ac:dyDescent="0.3">
      <c r="F865" s="33"/>
      <c r="L865" s="33"/>
      <c r="M865" s="5"/>
    </row>
    <row r="866" spans="6:13" x14ac:dyDescent="0.3">
      <c r="F866" s="33"/>
      <c r="L866" s="33"/>
      <c r="M866" s="5"/>
    </row>
    <row r="867" spans="6:13" x14ac:dyDescent="0.3">
      <c r="F867" s="33"/>
      <c r="L867" s="33"/>
      <c r="M867" s="5"/>
    </row>
    <row r="868" spans="6:13" x14ac:dyDescent="0.3">
      <c r="F868" s="33"/>
      <c r="L868" s="33"/>
      <c r="M868" s="5"/>
    </row>
    <row r="869" spans="6:13" x14ac:dyDescent="0.3">
      <c r="F869" s="33"/>
      <c r="L869" s="33"/>
      <c r="M869" s="5"/>
    </row>
    <row r="870" spans="6:13" x14ac:dyDescent="0.3">
      <c r="F870" s="33"/>
      <c r="L870" s="33"/>
      <c r="M870" s="5"/>
    </row>
    <row r="871" spans="6:13" x14ac:dyDescent="0.3">
      <c r="F871" s="33"/>
      <c r="L871" s="33"/>
      <c r="M871" s="5"/>
    </row>
    <row r="872" spans="6:13" x14ac:dyDescent="0.3">
      <c r="F872" s="33"/>
      <c r="L872" s="33"/>
      <c r="M872" s="5"/>
    </row>
    <row r="873" spans="6:13" x14ac:dyDescent="0.3">
      <c r="F873" s="33"/>
      <c r="L873" s="33"/>
      <c r="M873" s="5"/>
    </row>
    <row r="874" spans="6:13" x14ac:dyDescent="0.3">
      <c r="F874" s="33"/>
      <c r="L874" s="33"/>
      <c r="M874" s="5"/>
    </row>
    <row r="875" spans="6:13" x14ac:dyDescent="0.3">
      <c r="F875" s="33"/>
      <c r="L875" s="33"/>
      <c r="M875" s="5"/>
    </row>
    <row r="876" spans="6:13" x14ac:dyDescent="0.3">
      <c r="F876" s="33"/>
      <c r="L876" s="33"/>
      <c r="M876" s="5"/>
    </row>
    <row r="877" spans="6:13" x14ac:dyDescent="0.3">
      <c r="F877" s="33"/>
      <c r="L877" s="33"/>
      <c r="M877" s="5"/>
    </row>
    <row r="878" spans="6:13" x14ac:dyDescent="0.3">
      <c r="F878" s="33"/>
      <c r="L878" s="33"/>
      <c r="M878" s="5"/>
    </row>
    <row r="879" spans="6:13" x14ac:dyDescent="0.3">
      <c r="F879" s="33"/>
      <c r="L879" s="33"/>
      <c r="M879" s="5"/>
    </row>
    <row r="880" spans="6:13" x14ac:dyDescent="0.3">
      <c r="F880" s="33"/>
      <c r="L880" s="33"/>
      <c r="M880" s="5"/>
    </row>
    <row r="881" spans="6:13" x14ac:dyDescent="0.3">
      <c r="F881" s="33"/>
      <c r="L881" s="33"/>
      <c r="M881" s="5"/>
    </row>
    <row r="882" spans="6:13" x14ac:dyDescent="0.3">
      <c r="F882" s="33"/>
      <c r="L882" s="33"/>
      <c r="M882" s="5"/>
    </row>
    <row r="883" spans="6:13" x14ac:dyDescent="0.3">
      <c r="F883" s="33"/>
      <c r="L883" s="33"/>
      <c r="M883" s="5"/>
    </row>
    <row r="884" spans="6:13" x14ac:dyDescent="0.3">
      <c r="F884" s="33"/>
      <c r="L884" s="33"/>
      <c r="M884" s="5"/>
    </row>
    <row r="885" spans="6:13" x14ac:dyDescent="0.3">
      <c r="F885" s="33"/>
      <c r="L885" s="33"/>
      <c r="M885" s="5"/>
    </row>
    <row r="886" spans="6:13" x14ac:dyDescent="0.3">
      <c r="F886" s="33"/>
      <c r="L886" s="33"/>
      <c r="M886" s="5"/>
    </row>
    <row r="887" spans="6:13" x14ac:dyDescent="0.3">
      <c r="F887" s="33"/>
      <c r="L887" s="33"/>
      <c r="M887" s="5"/>
    </row>
    <row r="888" spans="6:13" x14ac:dyDescent="0.3">
      <c r="F888" s="33"/>
      <c r="L888" s="33"/>
      <c r="M888" s="5"/>
    </row>
    <row r="889" spans="6:13" x14ac:dyDescent="0.3">
      <c r="F889" s="33"/>
      <c r="L889" s="33"/>
      <c r="M889" s="5"/>
    </row>
    <row r="890" spans="6:13" x14ac:dyDescent="0.3">
      <c r="F890" s="33"/>
      <c r="L890" s="33"/>
      <c r="M890" s="5"/>
    </row>
    <row r="891" spans="6:13" x14ac:dyDescent="0.3">
      <c r="F891" s="33"/>
      <c r="L891" s="33"/>
      <c r="M891" s="5"/>
    </row>
    <row r="892" spans="6:13" x14ac:dyDescent="0.3">
      <c r="F892" s="33"/>
      <c r="L892" s="33"/>
      <c r="M892" s="5"/>
    </row>
    <row r="893" spans="6:13" x14ac:dyDescent="0.3">
      <c r="F893" s="33"/>
      <c r="L893" s="33"/>
      <c r="M893" s="5"/>
    </row>
  </sheetData>
  <mergeCells count="1625">
    <mergeCell ref="K376:K377"/>
    <mergeCell ref="L376:L377"/>
    <mergeCell ref="K90:K91"/>
    <mergeCell ref="B376:B377"/>
    <mergeCell ref="C376:C377"/>
    <mergeCell ref="D376:D377"/>
    <mergeCell ref="F376:F377"/>
    <mergeCell ref="G376:G377"/>
    <mergeCell ref="H376:H377"/>
    <mergeCell ref="K372:K373"/>
    <mergeCell ref="L372:L373"/>
    <mergeCell ref="B374:B375"/>
    <mergeCell ref="C374:C375"/>
    <mergeCell ref="D374:D375"/>
    <mergeCell ref="F374:F375"/>
    <mergeCell ref="G374:G375"/>
    <mergeCell ref="H374:H375"/>
    <mergeCell ref="K374:K375"/>
    <mergeCell ref="L374:L375"/>
    <mergeCell ref="B372:B373"/>
    <mergeCell ref="C372:C373"/>
    <mergeCell ref="D372:D373"/>
    <mergeCell ref="F372:F373"/>
    <mergeCell ref="G372:G373"/>
    <mergeCell ref="H372:H373"/>
    <mergeCell ref="K368:K369"/>
    <mergeCell ref="L368:L369"/>
    <mergeCell ref="B370:B371"/>
    <mergeCell ref="C370:C371"/>
    <mergeCell ref="D370:D371"/>
    <mergeCell ref="F370:F371"/>
    <mergeCell ref="G370:G371"/>
    <mergeCell ref="H370:H371"/>
    <mergeCell ref="K370:K371"/>
    <mergeCell ref="L370:L371"/>
    <mergeCell ref="B368:B369"/>
    <mergeCell ref="C368:C369"/>
    <mergeCell ref="D368:D369"/>
    <mergeCell ref="F368:F369"/>
    <mergeCell ref="G368:G369"/>
    <mergeCell ref="H368:H369"/>
    <mergeCell ref="K364:K365"/>
    <mergeCell ref="L364:L365"/>
    <mergeCell ref="B366:B367"/>
    <mergeCell ref="C366:C367"/>
    <mergeCell ref="D366:D367"/>
    <mergeCell ref="F366:F367"/>
    <mergeCell ref="G366:G367"/>
    <mergeCell ref="H366:H367"/>
    <mergeCell ref="K366:K367"/>
    <mergeCell ref="L366:L367"/>
    <mergeCell ref="B364:B365"/>
    <mergeCell ref="C364:C365"/>
    <mergeCell ref="D364:D365"/>
    <mergeCell ref="F364:F365"/>
    <mergeCell ref="G364:G365"/>
    <mergeCell ref="H364:H365"/>
    <mergeCell ref="L360:L361"/>
    <mergeCell ref="B362:B363"/>
    <mergeCell ref="C362:C363"/>
    <mergeCell ref="D362:D363"/>
    <mergeCell ref="F362:F363"/>
    <mergeCell ref="G362:G363"/>
    <mergeCell ref="H362:H363"/>
    <mergeCell ref="K362:K363"/>
    <mergeCell ref="L362:L363"/>
    <mergeCell ref="K358:K359"/>
    <mergeCell ref="L358:L359"/>
    <mergeCell ref="M358:M359"/>
    <mergeCell ref="B360:B361"/>
    <mergeCell ref="C360:C361"/>
    <mergeCell ref="D360:D361"/>
    <mergeCell ref="F360:F361"/>
    <mergeCell ref="G360:G361"/>
    <mergeCell ref="H360:H361"/>
    <mergeCell ref="K360:K361"/>
    <mergeCell ref="B358:B359"/>
    <mergeCell ref="C358:C359"/>
    <mergeCell ref="D358:D359"/>
    <mergeCell ref="F358:F359"/>
    <mergeCell ref="G358:G359"/>
    <mergeCell ref="H358:H359"/>
    <mergeCell ref="K354:K355"/>
    <mergeCell ref="L354:L355"/>
    <mergeCell ref="B356:B357"/>
    <mergeCell ref="C356:C357"/>
    <mergeCell ref="D356:D357"/>
    <mergeCell ref="F356:F357"/>
    <mergeCell ref="G356:G357"/>
    <mergeCell ref="H356:H357"/>
    <mergeCell ref="K356:K357"/>
    <mergeCell ref="L356:L357"/>
    <mergeCell ref="B354:B355"/>
    <mergeCell ref="C354:C355"/>
    <mergeCell ref="D354:D355"/>
    <mergeCell ref="F354:F355"/>
    <mergeCell ref="G354:G355"/>
    <mergeCell ref="H354:H355"/>
    <mergeCell ref="K350:K351"/>
    <mergeCell ref="L350:L351"/>
    <mergeCell ref="B352:B353"/>
    <mergeCell ref="C352:C353"/>
    <mergeCell ref="D352:D353"/>
    <mergeCell ref="F352:F353"/>
    <mergeCell ref="G352:G353"/>
    <mergeCell ref="H352:H353"/>
    <mergeCell ref="K352:K353"/>
    <mergeCell ref="L352:L353"/>
    <mergeCell ref="B350:B351"/>
    <mergeCell ref="C350:C351"/>
    <mergeCell ref="D350:D351"/>
    <mergeCell ref="F350:F351"/>
    <mergeCell ref="G350:G351"/>
    <mergeCell ref="H350:H351"/>
    <mergeCell ref="K346:K347"/>
    <mergeCell ref="L346:L347"/>
    <mergeCell ref="B348:B349"/>
    <mergeCell ref="C348:C349"/>
    <mergeCell ref="D348:D349"/>
    <mergeCell ref="F348:F349"/>
    <mergeCell ref="G348:G349"/>
    <mergeCell ref="H348:H349"/>
    <mergeCell ref="K348:K349"/>
    <mergeCell ref="L348:L349"/>
    <mergeCell ref="B346:B347"/>
    <mergeCell ref="C346:C347"/>
    <mergeCell ref="D346:D347"/>
    <mergeCell ref="F346:F347"/>
    <mergeCell ref="G346:G347"/>
    <mergeCell ref="H346:H347"/>
    <mergeCell ref="K342:K343"/>
    <mergeCell ref="L342:L343"/>
    <mergeCell ref="B344:B345"/>
    <mergeCell ref="C344:C345"/>
    <mergeCell ref="D344:D345"/>
    <mergeCell ref="F344:F345"/>
    <mergeCell ref="G344:G345"/>
    <mergeCell ref="H344:H345"/>
    <mergeCell ref="K344:K345"/>
    <mergeCell ref="L344:L345"/>
    <mergeCell ref="B342:B343"/>
    <mergeCell ref="C342:C343"/>
    <mergeCell ref="D342:D343"/>
    <mergeCell ref="F342:F343"/>
    <mergeCell ref="G342:G343"/>
    <mergeCell ref="H342:H343"/>
    <mergeCell ref="K338:K339"/>
    <mergeCell ref="L338:L339"/>
    <mergeCell ref="B340:B341"/>
    <mergeCell ref="C340:C341"/>
    <mergeCell ref="D340:D341"/>
    <mergeCell ref="F340:F341"/>
    <mergeCell ref="G340:G341"/>
    <mergeCell ref="H340:H341"/>
    <mergeCell ref="K340:K341"/>
    <mergeCell ref="L340:L341"/>
    <mergeCell ref="B338:B339"/>
    <mergeCell ref="C338:C339"/>
    <mergeCell ref="D338:D339"/>
    <mergeCell ref="F338:F339"/>
    <mergeCell ref="G338:G339"/>
    <mergeCell ref="H338:H339"/>
    <mergeCell ref="K334:K335"/>
    <mergeCell ref="L334:L335"/>
    <mergeCell ref="B336:B337"/>
    <mergeCell ref="C336:C337"/>
    <mergeCell ref="D336:D337"/>
    <mergeCell ref="F336:F337"/>
    <mergeCell ref="G336:G337"/>
    <mergeCell ref="H336:H337"/>
    <mergeCell ref="K336:K337"/>
    <mergeCell ref="L336:L337"/>
    <mergeCell ref="B334:B335"/>
    <mergeCell ref="C334:C335"/>
    <mergeCell ref="D334:D335"/>
    <mergeCell ref="F334:F335"/>
    <mergeCell ref="G334:G335"/>
    <mergeCell ref="H334:H335"/>
    <mergeCell ref="K330:K331"/>
    <mergeCell ref="L330:L331"/>
    <mergeCell ref="B332:B333"/>
    <mergeCell ref="C332:C333"/>
    <mergeCell ref="D332:D333"/>
    <mergeCell ref="F332:F333"/>
    <mergeCell ref="G332:G333"/>
    <mergeCell ref="H332:H333"/>
    <mergeCell ref="K332:K333"/>
    <mergeCell ref="L332:L333"/>
    <mergeCell ref="B330:B331"/>
    <mergeCell ref="C330:C331"/>
    <mergeCell ref="D330:D331"/>
    <mergeCell ref="F330:F331"/>
    <mergeCell ref="G330:G331"/>
    <mergeCell ref="H330:H331"/>
    <mergeCell ref="K326:K327"/>
    <mergeCell ref="L326:L327"/>
    <mergeCell ref="B328:B329"/>
    <mergeCell ref="C328:C329"/>
    <mergeCell ref="D328:D329"/>
    <mergeCell ref="F328:F329"/>
    <mergeCell ref="G328:G329"/>
    <mergeCell ref="H328:H329"/>
    <mergeCell ref="K328:K329"/>
    <mergeCell ref="L328:L329"/>
    <mergeCell ref="B326:B327"/>
    <mergeCell ref="C326:C327"/>
    <mergeCell ref="D326:D327"/>
    <mergeCell ref="F326:F327"/>
    <mergeCell ref="G326:G327"/>
    <mergeCell ref="H326:H327"/>
    <mergeCell ref="K322:K323"/>
    <mergeCell ref="L322:L323"/>
    <mergeCell ref="B324:B325"/>
    <mergeCell ref="C324:C325"/>
    <mergeCell ref="D324:D325"/>
    <mergeCell ref="F324:F325"/>
    <mergeCell ref="G324:G325"/>
    <mergeCell ref="H324:H325"/>
    <mergeCell ref="K324:K325"/>
    <mergeCell ref="L324:L325"/>
    <mergeCell ref="B322:B323"/>
    <mergeCell ref="C322:C323"/>
    <mergeCell ref="D322:D323"/>
    <mergeCell ref="F322:F323"/>
    <mergeCell ref="G322:G323"/>
    <mergeCell ref="H322:H323"/>
    <mergeCell ref="K318:K319"/>
    <mergeCell ref="L318:L319"/>
    <mergeCell ref="B320:B321"/>
    <mergeCell ref="C320:C321"/>
    <mergeCell ref="D320:D321"/>
    <mergeCell ref="F320:F321"/>
    <mergeCell ref="G320:G321"/>
    <mergeCell ref="H320:H321"/>
    <mergeCell ref="K320:K321"/>
    <mergeCell ref="L320:L321"/>
    <mergeCell ref="B318:B319"/>
    <mergeCell ref="C318:C319"/>
    <mergeCell ref="D318:D319"/>
    <mergeCell ref="F318:F319"/>
    <mergeCell ref="G318:G319"/>
    <mergeCell ref="H318:H319"/>
    <mergeCell ref="K314:K315"/>
    <mergeCell ref="L314:L315"/>
    <mergeCell ref="B316:B317"/>
    <mergeCell ref="C316:C317"/>
    <mergeCell ref="D316:D317"/>
    <mergeCell ref="F316:F317"/>
    <mergeCell ref="G316:G317"/>
    <mergeCell ref="H316:H317"/>
    <mergeCell ref="K316:K317"/>
    <mergeCell ref="L316:L317"/>
    <mergeCell ref="B314:B315"/>
    <mergeCell ref="C314:C315"/>
    <mergeCell ref="D314:D315"/>
    <mergeCell ref="F314:F315"/>
    <mergeCell ref="G314:G315"/>
    <mergeCell ref="H314:H315"/>
    <mergeCell ref="K310:K311"/>
    <mergeCell ref="L310:L311"/>
    <mergeCell ref="B312:B313"/>
    <mergeCell ref="C312:C313"/>
    <mergeCell ref="D312:D313"/>
    <mergeCell ref="F312:F313"/>
    <mergeCell ref="G312:G313"/>
    <mergeCell ref="H312:H313"/>
    <mergeCell ref="K312:K313"/>
    <mergeCell ref="L312:L313"/>
    <mergeCell ref="B310:B311"/>
    <mergeCell ref="C310:C311"/>
    <mergeCell ref="D310:D311"/>
    <mergeCell ref="F310:F311"/>
    <mergeCell ref="G310:G311"/>
    <mergeCell ref="H310:H311"/>
    <mergeCell ref="K306:K307"/>
    <mergeCell ref="L306:L307"/>
    <mergeCell ref="B308:B309"/>
    <mergeCell ref="C308:C309"/>
    <mergeCell ref="D308:D309"/>
    <mergeCell ref="F308:F309"/>
    <mergeCell ref="G308:G309"/>
    <mergeCell ref="H308:H309"/>
    <mergeCell ref="K308:K309"/>
    <mergeCell ref="L308:L309"/>
    <mergeCell ref="B306:B307"/>
    <mergeCell ref="C306:C307"/>
    <mergeCell ref="D306:D307"/>
    <mergeCell ref="F306:F307"/>
    <mergeCell ref="G306:G307"/>
    <mergeCell ref="H306:H307"/>
    <mergeCell ref="L302:L303"/>
    <mergeCell ref="M302:M303"/>
    <mergeCell ref="B304:B305"/>
    <mergeCell ref="C304:C305"/>
    <mergeCell ref="D304:D305"/>
    <mergeCell ref="F304:F305"/>
    <mergeCell ref="G304:G305"/>
    <mergeCell ref="H304:H305"/>
    <mergeCell ref="K304:K305"/>
    <mergeCell ref="L304:L305"/>
    <mergeCell ref="K300:K301"/>
    <mergeCell ref="L300:L301"/>
    <mergeCell ref="M300:M301"/>
    <mergeCell ref="B302:B303"/>
    <mergeCell ref="C302:C303"/>
    <mergeCell ref="D302:D303"/>
    <mergeCell ref="F302:F303"/>
    <mergeCell ref="G302:G303"/>
    <mergeCell ref="H302:H303"/>
    <mergeCell ref="K302:K303"/>
    <mergeCell ref="B300:B301"/>
    <mergeCell ref="C300:C301"/>
    <mergeCell ref="D300:D301"/>
    <mergeCell ref="F300:F301"/>
    <mergeCell ref="G300:G301"/>
    <mergeCell ref="H300:H301"/>
    <mergeCell ref="K296:K297"/>
    <mergeCell ref="L296:L297"/>
    <mergeCell ref="B298:B299"/>
    <mergeCell ref="C298:C299"/>
    <mergeCell ref="D298:D299"/>
    <mergeCell ref="F298:F299"/>
    <mergeCell ref="G298:G299"/>
    <mergeCell ref="H298:H299"/>
    <mergeCell ref="K298:K299"/>
    <mergeCell ref="L298:L299"/>
    <mergeCell ref="B296:B297"/>
    <mergeCell ref="C296:C297"/>
    <mergeCell ref="D296:D297"/>
    <mergeCell ref="F296:F297"/>
    <mergeCell ref="G296:G297"/>
    <mergeCell ref="H296:H297"/>
    <mergeCell ref="K292:K293"/>
    <mergeCell ref="L292:L293"/>
    <mergeCell ref="B294:B295"/>
    <mergeCell ref="C294:C295"/>
    <mergeCell ref="D294:D295"/>
    <mergeCell ref="F294:F295"/>
    <mergeCell ref="G294:G295"/>
    <mergeCell ref="H294:H295"/>
    <mergeCell ref="K294:K295"/>
    <mergeCell ref="L294:L295"/>
    <mergeCell ref="B292:B293"/>
    <mergeCell ref="C292:C293"/>
    <mergeCell ref="D292:D293"/>
    <mergeCell ref="F292:F293"/>
    <mergeCell ref="G292:G293"/>
    <mergeCell ref="H292:H293"/>
    <mergeCell ref="K288:K289"/>
    <mergeCell ref="L288:L289"/>
    <mergeCell ref="B290:B291"/>
    <mergeCell ref="C290:C291"/>
    <mergeCell ref="D290:D291"/>
    <mergeCell ref="F290:F291"/>
    <mergeCell ref="G290:G291"/>
    <mergeCell ref="H290:H291"/>
    <mergeCell ref="K290:K291"/>
    <mergeCell ref="L290:L291"/>
    <mergeCell ref="B288:B289"/>
    <mergeCell ref="C288:C289"/>
    <mergeCell ref="D288:D289"/>
    <mergeCell ref="F288:F289"/>
    <mergeCell ref="G288:G289"/>
    <mergeCell ref="H288:H289"/>
    <mergeCell ref="K284:K285"/>
    <mergeCell ref="L284:L285"/>
    <mergeCell ref="B286:B287"/>
    <mergeCell ref="C286:C287"/>
    <mergeCell ref="D286:D287"/>
    <mergeCell ref="F286:F287"/>
    <mergeCell ref="G286:G287"/>
    <mergeCell ref="H286:H287"/>
    <mergeCell ref="K286:K287"/>
    <mergeCell ref="L286:L287"/>
    <mergeCell ref="B284:B285"/>
    <mergeCell ref="C284:C285"/>
    <mergeCell ref="D284:D285"/>
    <mergeCell ref="F284:F285"/>
    <mergeCell ref="G284:G285"/>
    <mergeCell ref="H284:H285"/>
    <mergeCell ref="K280:K281"/>
    <mergeCell ref="L280:L281"/>
    <mergeCell ref="B282:B283"/>
    <mergeCell ref="C282:C283"/>
    <mergeCell ref="D282:D283"/>
    <mergeCell ref="F282:F283"/>
    <mergeCell ref="G282:G283"/>
    <mergeCell ref="H282:H283"/>
    <mergeCell ref="K282:K283"/>
    <mergeCell ref="L282:L283"/>
    <mergeCell ref="B280:B281"/>
    <mergeCell ref="C280:C281"/>
    <mergeCell ref="D280:D281"/>
    <mergeCell ref="F280:F281"/>
    <mergeCell ref="G280:G281"/>
    <mergeCell ref="H280:H281"/>
    <mergeCell ref="K276:K277"/>
    <mergeCell ref="L276:L277"/>
    <mergeCell ref="B278:B279"/>
    <mergeCell ref="C278:C279"/>
    <mergeCell ref="D278:D279"/>
    <mergeCell ref="F278:F279"/>
    <mergeCell ref="G278:G279"/>
    <mergeCell ref="H278:H279"/>
    <mergeCell ref="K278:K279"/>
    <mergeCell ref="L278:L279"/>
    <mergeCell ref="B276:B277"/>
    <mergeCell ref="C276:C277"/>
    <mergeCell ref="D276:D277"/>
    <mergeCell ref="F276:F277"/>
    <mergeCell ref="G276:G277"/>
    <mergeCell ref="H276:H277"/>
    <mergeCell ref="K272:K273"/>
    <mergeCell ref="L272:L273"/>
    <mergeCell ref="B274:B275"/>
    <mergeCell ref="C274:C275"/>
    <mergeCell ref="D274:D275"/>
    <mergeCell ref="F274:F275"/>
    <mergeCell ref="G274:G275"/>
    <mergeCell ref="H274:H275"/>
    <mergeCell ref="K274:K275"/>
    <mergeCell ref="L274:L275"/>
    <mergeCell ref="B272:B273"/>
    <mergeCell ref="C272:C273"/>
    <mergeCell ref="D272:D273"/>
    <mergeCell ref="F272:F273"/>
    <mergeCell ref="G272:G273"/>
    <mergeCell ref="H272:H273"/>
    <mergeCell ref="K268:K269"/>
    <mergeCell ref="L268:L269"/>
    <mergeCell ref="B270:B271"/>
    <mergeCell ref="C270:C271"/>
    <mergeCell ref="D270:D271"/>
    <mergeCell ref="F270:F271"/>
    <mergeCell ref="G270:G271"/>
    <mergeCell ref="H270:H271"/>
    <mergeCell ref="K270:K271"/>
    <mergeCell ref="L270:L271"/>
    <mergeCell ref="B268:B269"/>
    <mergeCell ref="C268:C269"/>
    <mergeCell ref="D268:D269"/>
    <mergeCell ref="F268:F269"/>
    <mergeCell ref="G268:G269"/>
    <mergeCell ref="H268:H269"/>
    <mergeCell ref="K264:K265"/>
    <mergeCell ref="L264:L265"/>
    <mergeCell ref="B266:B267"/>
    <mergeCell ref="C266:C267"/>
    <mergeCell ref="D266:D267"/>
    <mergeCell ref="F266:F267"/>
    <mergeCell ref="G266:G267"/>
    <mergeCell ref="H266:H267"/>
    <mergeCell ref="K266:K267"/>
    <mergeCell ref="L266:L267"/>
    <mergeCell ref="B264:B265"/>
    <mergeCell ref="C264:C265"/>
    <mergeCell ref="D264:D265"/>
    <mergeCell ref="F264:F265"/>
    <mergeCell ref="G264:G265"/>
    <mergeCell ref="H264:H265"/>
    <mergeCell ref="M260:M261"/>
    <mergeCell ref="B262:B263"/>
    <mergeCell ref="C262:C263"/>
    <mergeCell ref="D262:D263"/>
    <mergeCell ref="F262:F263"/>
    <mergeCell ref="G262:G263"/>
    <mergeCell ref="H262:H263"/>
    <mergeCell ref="K262:K263"/>
    <mergeCell ref="L262:L263"/>
    <mergeCell ref="K258:K259"/>
    <mergeCell ref="L258:L259"/>
    <mergeCell ref="B260:B261"/>
    <mergeCell ref="C260:C261"/>
    <mergeCell ref="D260:D261"/>
    <mergeCell ref="F260:F261"/>
    <mergeCell ref="G260:G261"/>
    <mergeCell ref="H260:H261"/>
    <mergeCell ref="K260:K261"/>
    <mergeCell ref="L260:L261"/>
    <mergeCell ref="B258:B259"/>
    <mergeCell ref="C258:C259"/>
    <mergeCell ref="D258:D259"/>
    <mergeCell ref="F258:F259"/>
    <mergeCell ref="G258:G259"/>
    <mergeCell ref="H258:H259"/>
    <mergeCell ref="K254:K255"/>
    <mergeCell ref="L254:L255"/>
    <mergeCell ref="B256:B257"/>
    <mergeCell ref="C256:C257"/>
    <mergeCell ref="D256:D257"/>
    <mergeCell ref="F256:F257"/>
    <mergeCell ref="G256:G257"/>
    <mergeCell ref="H256:H257"/>
    <mergeCell ref="K256:K257"/>
    <mergeCell ref="L256:L257"/>
    <mergeCell ref="B254:B255"/>
    <mergeCell ref="C254:C255"/>
    <mergeCell ref="D254:D255"/>
    <mergeCell ref="F254:F255"/>
    <mergeCell ref="G254:G255"/>
    <mergeCell ref="H254:H255"/>
    <mergeCell ref="K250:K251"/>
    <mergeCell ref="L250:L251"/>
    <mergeCell ref="B252:B253"/>
    <mergeCell ref="C252:C253"/>
    <mergeCell ref="D252:D253"/>
    <mergeCell ref="F252:F253"/>
    <mergeCell ref="G252:G253"/>
    <mergeCell ref="H252:H253"/>
    <mergeCell ref="K252:K253"/>
    <mergeCell ref="L252:L253"/>
    <mergeCell ref="B250:B251"/>
    <mergeCell ref="C250:C251"/>
    <mergeCell ref="D250:D251"/>
    <mergeCell ref="F250:F251"/>
    <mergeCell ref="G250:G251"/>
    <mergeCell ref="H250:H251"/>
    <mergeCell ref="K246:K247"/>
    <mergeCell ref="L246:L247"/>
    <mergeCell ref="B248:B249"/>
    <mergeCell ref="C248:C249"/>
    <mergeCell ref="D248:D249"/>
    <mergeCell ref="F248:F249"/>
    <mergeCell ref="G248:G249"/>
    <mergeCell ref="H248:H249"/>
    <mergeCell ref="K248:K249"/>
    <mergeCell ref="L248:L249"/>
    <mergeCell ref="B246:B247"/>
    <mergeCell ref="C246:C247"/>
    <mergeCell ref="D246:D247"/>
    <mergeCell ref="F246:F247"/>
    <mergeCell ref="G246:G247"/>
    <mergeCell ref="H246:H247"/>
    <mergeCell ref="K242:K243"/>
    <mergeCell ref="L242:L243"/>
    <mergeCell ref="B244:B245"/>
    <mergeCell ref="C244:C245"/>
    <mergeCell ref="D244:D245"/>
    <mergeCell ref="F244:F245"/>
    <mergeCell ref="G244:G245"/>
    <mergeCell ref="H244:H245"/>
    <mergeCell ref="K244:K245"/>
    <mergeCell ref="L244:L245"/>
    <mergeCell ref="B242:B243"/>
    <mergeCell ref="C242:C243"/>
    <mergeCell ref="D242:D243"/>
    <mergeCell ref="F242:F243"/>
    <mergeCell ref="G242:G243"/>
    <mergeCell ref="H242:H243"/>
    <mergeCell ref="K238:K239"/>
    <mergeCell ref="L238:L239"/>
    <mergeCell ref="B240:B241"/>
    <mergeCell ref="C240:C241"/>
    <mergeCell ref="D240:D241"/>
    <mergeCell ref="F240:F241"/>
    <mergeCell ref="G240:G241"/>
    <mergeCell ref="H240:H241"/>
    <mergeCell ref="K240:K241"/>
    <mergeCell ref="L240:L241"/>
    <mergeCell ref="B238:B239"/>
    <mergeCell ref="C238:C239"/>
    <mergeCell ref="D238:D239"/>
    <mergeCell ref="F238:F239"/>
    <mergeCell ref="G238:G239"/>
    <mergeCell ref="H238:H239"/>
    <mergeCell ref="M234:M235"/>
    <mergeCell ref="B236:B237"/>
    <mergeCell ref="C236:C237"/>
    <mergeCell ref="D236:D237"/>
    <mergeCell ref="F236:F237"/>
    <mergeCell ref="G236:G237"/>
    <mergeCell ref="H236:H237"/>
    <mergeCell ref="K236:K237"/>
    <mergeCell ref="L236:L237"/>
    <mergeCell ref="M236:M237"/>
    <mergeCell ref="K232:K233"/>
    <mergeCell ref="L232:L233"/>
    <mergeCell ref="B234:B235"/>
    <mergeCell ref="C234:C235"/>
    <mergeCell ref="D234:D235"/>
    <mergeCell ref="F234:F235"/>
    <mergeCell ref="G234:G235"/>
    <mergeCell ref="H234:H235"/>
    <mergeCell ref="K234:K235"/>
    <mergeCell ref="L234:L235"/>
    <mergeCell ref="B232:B233"/>
    <mergeCell ref="C232:C233"/>
    <mergeCell ref="D232:D233"/>
    <mergeCell ref="F232:F233"/>
    <mergeCell ref="G232:G233"/>
    <mergeCell ref="H232:H233"/>
    <mergeCell ref="K228:K229"/>
    <mergeCell ref="L228:L229"/>
    <mergeCell ref="B230:B231"/>
    <mergeCell ref="C230:C231"/>
    <mergeCell ref="D230:D231"/>
    <mergeCell ref="F230:F231"/>
    <mergeCell ref="G230:G231"/>
    <mergeCell ref="H230:H231"/>
    <mergeCell ref="K230:K231"/>
    <mergeCell ref="L230:L231"/>
    <mergeCell ref="B228:B229"/>
    <mergeCell ref="C228:C229"/>
    <mergeCell ref="D228:D229"/>
    <mergeCell ref="F228:F229"/>
    <mergeCell ref="G228:G229"/>
    <mergeCell ref="H228:H229"/>
    <mergeCell ref="L224:L225"/>
    <mergeCell ref="B226:B227"/>
    <mergeCell ref="C226:C227"/>
    <mergeCell ref="D226:D227"/>
    <mergeCell ref="F226:F227"/>
    <mergeCell ref="G226:G227"/>
    <mergeCell ref="H226:H227"/>
    <mergeCell ref="K226:K227"/>
    <mergeCell ref="L226:L227"/>
    <mergeCell ref="K222:K223"/>
    <mergeCell ref="L222:L223"/>
    <mergeCell ref="M222:M223"/>
    <mergeCell ref="B224:B225"/>
    <mergeCell ref="C224:C225"/>
    <mergeCell ref="D224:D225"/>
    <mergeCell ref="F224:F225"/>
    <mergeCell ref="G224:G225"/>
    <mergeCell ref="H224:H225"/>
    <mergeCell ref="K224:K225"/>
    <mergeCell ref="B222:B223"/>
    <mergeCell ref="C222:C223"/>
    <mergeCell ref="D222:D223"/>
    <mergeCell ref="F222:F223"/>
    <mergeCell ref="G222:G223"/>
    <mergeCell ref="H222:H223"/>
    <mergeCell ref="M218:M219"/>
    <mergeCell ref="B220:B221"/>
    <mergeCell ref="C220:C221"/>
    <mergeCell ref="D220:D221"/>
    <mergeCell ref="F220:F221"/>
    <mergeCell ref="G220:G221"/>
    <mergeCell ref="H220:H221"/>
    <mergeCell ref="K220:K221"/>
    <mergeCell ref="L220:L221"/>
    <mergeCell ref="M220:M221"/>
    <mergeCell ref="L216:L217"/>
    <mergeCell ref="M216:M217"/>
    <mergeCell ref="B218:B219"/>
    <mergeCell ref="C218:C219"/>
    <mergeCell ref="D218:D219"/>
    <mergeCell ref="F218:F219"/>
    <mergeCell ref="G218:G219"/>
    <mergeCell ref="H218:H219"/>
    <mergeCell ref="K218:K219"/>
    <mergeCell ref="L218:L219"/>
    <mergeCell ref="K214:K215"/>
    <mergeCell ref="L214:L215"/>
    <mergeCell ref="M214:M215"/>
    <mergeCell ref="B216:B217"/>
    <mergeCell ref="C216:C217"/>
    <mergeCell ref="D216:D217"/>
    <mergeCell ref="F216:F217"/>
    <mergeCell ref="G216:G217"/>
    <mergeCell ref="H216:H217"/>
    <mergeCell ref="K216:K217"/>
    <mergeCell ref="B214:B215"/>
    <mergeCell ref="C214:C215"/>
    <mergeCell ref="D214:D215"/>
    <mergeCell ref="F214:F215"/>
    <mergeCell ref="G214:G215"/>
    <mergeCell ref="H214:H215"/>
    <mergeCell ref="M210:M211"/>
    <mergeCell ref="B212:B213"/>
    <mergeCell ref="C212:C213"/>
    <mergeCell ref="D212:D213"/>
    <mergeCell ref="F212:F213"/>
    <mergeCell ref="G212:G213"/>
    <mergeCell ref="H212:H213"/>
    <mergeCell ref="K212:K213"/>
    <mergeCell ref="L212:L213"/>
    <mergeCell ref="M212:M213"/>
    <mergeCell ref="L208:L209"/>
    <mergeCell ref="M208:M209"/>
    <mergeCell ref="B210:B211"/>
    <mergeCell ref="C210:C211"/>
    <mergeCell ref="D210:D211"/>
    <mergeCell ref="F210:F211"/>
    <mergeCell ref="G210:G211"/>
    <mergeCell ref="H210:H211"/>
    <mergeCell ref="K210:K211"/>
    <mergeCell ref="L210:L211"/>
    <mergeCell ref="K206:K207"/>
    <mergeCell ref="L206:L207"/>
    <mergeCell ref="M206:M207"/>
    <mergeCell ref="B208:B209"/>
    <mergeCell ref="C208:C209"/>
    <mergeCell ref="D208:D209"/>
    <mergeCell ref="F208:F209"/>
    <mergeCell ref="G208:G209"/>
    <mergeCell ref="H208:H209"/>
    <mergeCell ref="K208:K209"/>
    <mergeCell ref="B206:B207"/>
    <mergeCell ref="C206:C207"/>
    <mergeCell ref="D206:D207"/>
    <mergeCell ref="F206:F207"/>
    <mergeCell ref="G206:G207"/>
    <mergeCell ref="H206:H207"/>
    <mergeCell ref="M202:M203"/>
    <mergeCell ref="B204:B205"/>
    <mergeCell ref="C204:C205"/>
    <mergeCell ref="D204:D205"/>
    <mergeCell ref="F204:F205"/>
    <mergeCell ref="G204:G205"/>
    <mergeCell ref="H204:H205"/>
    <mergeCell ref="K204:K205"/>
    <mergeCell ref="L204:L205"/>
    <mergeCell ref="M204:M205"/>
    <mergeCell ref="L200:L201"/>
    <mergeCell ref="M200:M201"/>
    <mergeCell ref="B202:B203"/>
    <mergeCell ref="C202:C203"/>
    <mergeCell ref="D202:D203"/>
    <mergeCell ref="F202:F203"/>
    <mergeCell ref="G202:G203"/>
    <mergeCell ref="H202:H203"/>
    <mergeCell ref="K202:K203"/>
    <mergeCell ref="L202:L203"/>
    <mergeCell ref="K198:K199"/>
    <mergeCell ref="L198:L199"/>
    <mergeCell ref="M198:M199"/>
    <mergeCell ref="B200:B201"/>
    <mergeCell ref="C200:C201"/>
    <mergeCell ref="D200:D201"/>
    <mergeCell ref="F200:F201"/>
    <mergeCell ref="G200:G201"/>
    <mergeCell ref="H200:H201"/>
    <mergeCell ref="K200:K201"/>
    <mergeCell ref="B198:B199"/>
    <mergeCell ref="C198:C199"/>
    <mergeCell ref="D198:D199"/>
    <mergeCell ref="F198:F199"/>
    <mergeCell ref="G198:G199"/>
    <mergeCell ref="H198:H199"/>
    <mergeCell ref="M194:M195"/>
    <mergeCell ref="B196:B197"/>
    <mergeCell ref="C196:C197"/>
    <mergeCell ref="D196:D197"/>
    <mergeCell ref="F196:F197"/>
    <mergeCell ref="G196:G197"/>
    <mergeCell ref="H196:H197"/>
    <mergeCell ref="K196:K197"/>
    <mergeCell ref="L196:L197"/>
    <mergeCell ref="M196:M197"/>
    <mergeCell ref="L192:L193"/>
    <mergeCell ref="M192:M193"/>
    <mergeCell ref="B194:B195"/>
    <mergeCell ref="C194:C195"/>
    <mergeCell ref="D194:D195"/>
    <mergeCell ref="F194:F195"/>
    <mergeCell ref="G194:G195"/>
    <mergeCell ref="H194:H195"/>
    <mergeCell ref="K194:K195"/>
    <mergeCell ref="L194:L195"/>
    <mergeCell ref="K190:K191"/>
    <mergeCell ref="L190:L191"/>
    <mergeCell ref="M190:M191"/>
    <mergeCell ref="B192:B193"/>
    <mergeCell ref="C192:C193"/>
    <mergeCell ref="D192:D193"/>
    <mergeCell ref="F192:F193"/>
    <mergeCell ref="G192:G193"/>
    <mergeCell ref="H192:H193"/>
    <mergeCell ref="K192:K193"/>
    <mergeCell ref="B190:B191"/>
    <mergeCell ref="C190:C191"/>
    <mergeCell ref="D190:D191"/>
    <mergeCell ref="F190:F191"/>
    <mergeCell ref="G190:G191"/>
    <mergeCell ref="H190:H191"/>
    <mergeCell ref="H188:H189"/>
    <mergeCell ref="I188:I189"/>
    <mergeCell ref="J188:J189"/>
    <mergeCell ref="K188:K189"/>
    <mergeCell ref="L188:L189"/>
    <mergeCell ref="M188:M189"/>
    <mergeCell ref="I186:I187"/>
    <mergeCell ref="J186:J187"/>
    <mergeCell ref="K186:K187"/>
    <mergeCell ref="L186:L187"/>
    <mergeCell ref="M186:M187"/>
    <mergeCell ref="B188:B189"/>
    <mergeCell ref="C188:C189"/>
    <mergeCell ref="D188:D189"/>
    <mergeCell ref="F188:F189"/>
    <mergeCell ref="G188:G189"/>
    <mergeCell ref="B186:B187"/>
    <mergeCell ref="C186:C187"/>
    <mergeCell ref="D186:D187"/>
    <mergeCell ref="F186:F187"/>
    <mergeCell ref="G186:G187"/>
    <mergeCell ref="H186:H187"/>
    <mergeCell ref="M182:M183"/>
    <mergeCell ref="B184:B185"/>
    <mergeCell ref="C184:C185"/>
    <mergeCell ref="D184:D185"/>
    <mergeCell ref="F184:F185"/>
    <mergeCell ref="G184:G185"/>
    <mergeCell ref="H184:H185"/>
    <mergeCell ref="K184:K185"/>
    <mergeCell ref="L184:L185"/>
    <mergeCell ref="M184:M185"/>
    <mergeCell ref="L180:L181"/>
    <mergeCell ref="M180:M181"/>
    <mergeCell ref="B182:B183"/>
    <mergeCell ref="C182:C183"/>
    <mergeCell ref="D182:D183"/>
    <mergeCell ref="F182:F183"/>
    <mergeCell ref="G182:G183"/>
    <mergeCell ref="H182:H183"/>
    <mergeCell ref="K182:K183"/>
    <mergeCell ref="L182:L183"/>
    <mergeCell ref="K178:K179"/>
    <mergeCell ref="L178:L179"/>
    <mergeCell ref="M178:M179"/>
    <mergeCell ref="B180:B181"/>
    <mergeCell ref="C180:C181"/>
    <mergeCell ref="D180:D181"/>
    <mergeCell ref="F180:F181"/>
    <mergeCell ref="G180:G181"/>
    <mergeCell ref="H180:H181"/>
    <mergeCell ref="K180:K181"/>
    <mergeCell ref="H176:H177"/>
    <mergeCell ref="K176:K177"/>
    <mergeCell ref="L176:L177"/>
    <mergeCell ref="M176:M177"/>
    <mergeCell ref="B178:B179"/>
    <mergeCell ref="C178:C179"/>
    <mergeCell ref="D178:D179"/>
    <mergeCell ref="F178:F179"/>
    <mergeCell ref="G178:G179"/>
    <mergeCell ref="H178:H179"/>
    <mergeCell ref="B176:B177"/>
    <mergeCell ref="C176:C177"/>
    <mergeCell ref="D176:D177"/>
    <mergeCell ref="F176:F177"/>
    <mergeCell ref="G176:G177"/>
    <mergeCell ref="M172:M173"/>
    <mergeCell ref="B174:B175"/>
    <mergeCell ref="C174:C175"/>
    <mergeCell ref="D174:D175"/>
    <mergeCell ref="F174:F175"/>
    <mergeCell ref="G174:G175"/>
    <mergeCell ref="H174:H175"/>
    <mergeCell ref="K174:K175"/>
    <mergeCell ref="L174:L175"/>
    <mergeCell ref="M174:M175"/>
    <mergeCell ref="L170:L171"/>
    <mergeCell ref="M170:M171"/>
    <mergeCell ref="B172:B173"/>
    <mergeCell ref="C172:C173"/>
    <mergeCell ref="D172:D173"/>
    <mergeCell ref="F172:F173"/>
    <mergeCell ref="G172:G173"/>
    <mergeCell ref="H172:H173"/>
    <mergeCell ref="K172:K173"/>
    <mergeCell ref="L172:L173"/>
    <mergeCell ref="K168:K169"/>
    <mergeCell ref="L168:L169"/>
    <mergeCell ref="M168:M169"/>
    <mergeCell ref="B170:B171"/>
    <mergeCell ref="C170:C171"/>
    <mergeCell ref="D170:D171"/>
    <mergeCell ref="F170:F171"/>
    <mergeCell ref="G170:G171"/>
    <mergeCell ref="H170:H171"/>
    <mergeCell ref="K170:K171"/>
    <mergeCell ref="H166:H167"/>
    <mergeCell ref="K166:K167"/>
    <mergeCell ref="L166:L167"/>
    <mergeCell ref="M166:M167"/>
    <mergeCell ref="B168:B169"/>
    <mergeCell ref="C168:C169"/>
    <mergeCell ref="D168:D169"/>
    <mergeCell ref="F168:F169"/>
    <mergeCell ref="G168:G169"/>
    <mergeCell ref="H168:H169"/>
    <mergeCell ref="B166:B167"/>
    <mergeCell ref="C166:C167"/>
    <mergeCell ref="D166:D167"/>
    <mergeCell ref="F166:F167"/>
    <mergeCell ref="G166:G167"/>
    <mergeCell ref="M162:M163"/>
    <mergeCell ref="B164:B165"/>
    <mergeCell ref="C164:C165"/>
    <mergeCell ref="D164:D165"/>
    <mergeCell ref="F164:F165"/>
    <mergeCell ref="G164:G165"/>
    <mergeCell ref="H164:H165"/>
    <mergeCell ref="K164:K165"/>
    <mergeCell ref="L164:L165"/>
    <mergeCell ref="M164:M165"/>
    <mergeCell ref="L160:L161"/>
    <mergeCell ref="M160:M161"/>
    <mergeCell ref="B162:B163"/>
    <mergeCell ref="C162:C163"/>
    <mergeCell ref="D162:D163"/>
    <mergeCell ref="F162:F163"/>
    <mergeCell ref="G162:G163"/>
    <mergeCell ref="H162:H163"/>
    <mergeCell ref="K162:K163"/>
    <mergeCell ref="L162:L163"/>
    <mergeCell ref="M158:M159"/>
    <mergeCell ref="B160:B161"/>
    <mergeCell ref="C160:C161"/>
    <mergeCell ref="D160:D161"/>
    <mergeCell ref="F160:F161"/>
    <mergeCell ref="G160:G161"/>
    <mergeCell ref="H160:H161"/>
    <mergeCell ref="K160:K161"/>
    <mergeCell ref="L156:L157"/>
    <mergeCell ref="M156:M157"/>
    <mergeCell ref="B158:B159"/>
    <mergeCell ref="C158:C159"/>
    <mergeCell ref="D158:D159"/>
    <mergeCell ref="F158:F159"/>
    <mergeCell ref="G158:G159"/>
    <mergeCell ref="H158:H159"/>
    <mergeCell ref="K158:K159"/>
    <mergeCell ref="L158:L159"/>
    <mergeCell ref="K154:K155"/>
    <mergeCell ref="L154:L155"/>
    <mergeCell ref="M154:M155"/>
    <mergeCell ref="B156:B157"/>
    <mergeCell ref="C156:C157"/>
    <mergeCell ref="D156:D157"/>
    <mergeCell ref="F156:F157"/>
    <mergeCell ref="G156:G157"/>
    <mergeCell ref="H156:H157"/>
    <mergeCell ref="K156:K157"/>
    <mergeCell ref="K152:K153"/>
    <mergeCell ref="L152:L153"/>
    <mergeCell ref="M152:M153"/>
    <mergeCell ref="B154:B155"/>
    <mergeCell ref="C154:C155"/>
    <mergeCell ref="D154:D155"/>
    <mergeCell ref="F154:F155"/>
    <mergeCell ref="G154:G155"/>
    <mergeCell ref="H154:H155"/>
    <mergeCell ref="B152:B153"/>
    <mergeCell ref="C152:C153"/>
    <mergeCell ref="D152:D153"/>
    <mergeCell ref="F152:F153"/>
    <mergeCell ref="G152:G153"/>
    <mergeCell ref="H152:H153"/>
    <mergeCell ref="M148:M149"/>
    <mergeCell ref="B150:B151"/>
    <mergeCell ref="C150:C151"/>
    <mergeCell ref="D150:D151"/>
    <mergeCell ref="F150:F151"/>
    <mergeCell ref="G150:G151"/>
    <mergeCell ref="H150:H151"/>
    <mergeCell ref="K150:K151"/>
    <mergeCell ref="L150:L151"/>
    <mergeCell ref="M150:M151"/>
    <mergeCell ref="L146:L147"/>
    <mergeCell ref="M146:M147"/>
    <mergeCell ref="B148:B149"/>
    <mergeCell ref="C148:C149"/>
    <mergeCell ref="D148:D149"/>
    <mergeCell ref="F148:F149"/>
    <mergeCell ref="G148:G149"/>
    <mergeCell ref="H148:H149"/>
    <mergeCell ref="K148:K149"/>
    <mergeCell ref="L148:L149"/>
    <mergeCell ref="M144:M145"/>
    <mergeCell ref="B146:B147"/>
    <mergeCell ref="C146:C147"/>
    <mergeCell ref="D146:D147"/>
    <mergeCell ref="F146:F147"/>
    <mergeCell ref="G146:G147"/>
    <mergeCell ref="H146:H147"/>
    <mergeCell ref="K146:K147"/>
    <mergeCell ref="L142:L143"/>
    <mergeCell ref="M142:M143"/>
    <mergeCell ref="B144:B145"/>
    <mergeCell ref="C144:C145"/>
    <mergeCell ref="D144:D145"/>
    <mergeCell ref="F144:F145"/>
    <mergeCell ref="G144:G145"/>
    <mergeCell ref="H144:H145"/>
    <mergeCell ref="K144:K145"/>
    <mergeCell ref="L144:L145"/>
    <mergeCell ref="M140:M141"/>
    <mergeCell ref="B142:B143"/>
    <mergeCell ref="C142:C143"/>
    <mergeCell ref="D142:D143"/>
    <mergeCell ref="F142:F143"/>
    <mergeCell ref="G142:G143"/>
    <mergeCell ref="H142:H143"/>
    <mergeCell ref="K142:K143"/>
    <mergeCell ref="L138:L139"/>
    <mergeCell ref="M138:M139"/>
    <mergeCell ref="B140:B141"/>
    <mergeCell ref="C140:C141"/>
    <mergeCell ref="D140:D141"/>
    <mergeCell ref="F140:F141"/>
    <mergeCell ref="G140:G141"/>
    <mergeCell ref="H140:H141"/>
    <mergeCell ref="K140:K141"/>
    <mergeCell ref="L140:L141"/>
    <mergeCell ref="K136:K137"/>
    <mergeCell ref="L136:L137"/>
    <mergeCell ref="M136:M137"/>
    <mergeCell ref="B138:B139"/>
    <mergeCell ref="C138:C139"/>
    <mergeCell ref="D138:D139"/>
    <mergeCell ref="F138:F139"/>
    <mergeCell ref="G138:G139"/>
    <mergeCell ref="H138:H139"/>
    <mergeCell ref="K138:K139"/>
    <mergeCell ref="B136:B137"/>
    <mergeCell ref="C136:C137"/>
    <mergeCell ref="D136:D137"/>
    <mergeCell ref="F136:F137"/>
    <mergeCell ref="G136:G137"/>
    <mergeCell ref="H136:H137"/>
    <mergeCell ref="M132:M133"/>
    <mergeCell ref="B134:B135"/>
    <mergeCell ref="C134:C135"/>
    <mergeCell ref="D134:D135"/>
    <mergeCell ref="F134:F135"/>
    <mergeCell ref="G134:G135"/>
    <mergeCell ref="H134:H135"/>
    <mergeCell ref="K134:K135"/>
    <mergeCell ref="L134:L135"/>
    <mergeCell ref="M134:M135"/>
    <mergeCell ref="L130:L131"/>
    <mergeCell ref="M130:M131"/>
    <mergeCell ref="B132:B133"/>
    <mergeCell ref="C132:C133"/>
    <mergeCell ref="D132:D133"/>
    <mergeCell ref="F132:F133"/>
    <mergeCell ref="G132:G133"/>
    <mergeCell ref="H132:H133"/>
    <mergeCell ref="K132:K133"/>
    <mergeCell ref="L132:L133"/>
    <mergeCell ref="K128:K129"/>
    <mergeCell ref="L128:L129"/>
    <mergeCell ref="M128:M129"/>
    <mergeCell ref="B130:B131"/>
    <mergeCell ref="C130:C131"/>
    <mergeCell ref="D130:D131"/>
    <mergeCell ref="F130:F131"/>
    <mergeCell ref="G130:G131"/>
    <mergeCell ref="H130:H131"/>
    <mergeCell ref="K130:K131"/>
    <mergeCell ref="H126:H127"/>
    <mergeCell ref="K126:K127"/>
    <mergeCell ref="L126:L127"/>
    <mergeCell ref="M126:M127"/>
    <mergeCell ref="B128:B129"/>
    <mergeCell ref="C128:C129"/>
    <mergeCell ref="D128:D129"/>
    <mergeCell ref="F128:F129"/>
    <mergeCell ref="G128:G129"/>
    <mergeCell ref="H128:H129"/>
    <mergeCell ref="H124:H125"/>
    <mergeCell ref="K124:K125"/>
    <mergeCell ref="L124:L125"/>
    <mergeCell ref="M124:M125"/>
    <mergeCell ref="B126:B127"/>
    <mergeCell ref="C126:C127"/>
    <mergeCell ref="D126:D127"/>
    <mergeCell ref="F126:F127"/>
    <mergeCell ref="G126:G127"/>
    <mergeCell ref="B124:B125"/>
    <mergeCell ref="C124:C125"/>
    <mergeCell ref="D124:D125"/>
    <mergeCell ref="F124:F125"/>
    <mergeCell ref="G124:G125"/>
    <mergeCell ref="M120:M121"/>
    <mergeCell ref="B122:B123"/>
    <mergeCell ref="C122:C123"/>
    <mergeCell ref="D122:D123"/>
    <mergeCell ref="F122:F123"/>
    <mergeCell ref="G122:G123"/>
    <mergeCell ref="H122:H123"/>
    <mergeCell ref="K122:K123"/>
    <mergeCell ref="L122:L123"/>
    <mergeCell ref="M122:M123"/>
    <mergeCell ref="L118:L119"/>
    <mergeCell ref="M118:M119"/>
    <mergeCell ref="B120:B121"/>
    <mergeCell ref="C120:C121"/>
    <mergeCell ref="D120:D121"/>
    <mergeCell ref="F120:F121"/>
    <mergeCell ref="G120:G121"/>
    <mergeCell ref="H120:H121"/>
    <mergeCell ref="K120:K121"/>
    <mergeCell ref="L120:L121"/>
    <mergeCell ref="L116:L117"/>
    <mergeCell ref="M116:M117"/>
    <mergeCell ref="B118:B119"/>
    <mergeCell ref="C118:C119"/>
    <mergeCell ref="D118:D119"/>
    <mergeCell ref="F118:F119"/>
    <mergeCell ref="G118:G119"/>
    <mergeCell ref="H118:H119"/>
    <mergeCell ref="K118:K119"/>
    <mergeCell ref="K114:K115"/>
    <mergeCell ref="L114:L115"/>
    <mergeCell ref="M114:M115"/>
    <mergeCell ref="B116:B117"/>
    <mergeCell ref="C116:C117"/>
    <mergeCell ref="D116:D117"/>
    <mergeCell ref="F116:F117"/>
    <mergeCell ref="G116:G117"/>
    <mergeCell ref="H116:H117"/>
    <mergeCell ref="K116:K117"/>
    <mergeCell ref="K112:K113"/>
    <mergeCell ref="L112:L113"/>
    <mergeCell ref="M112:M113"/>
    <mergeCell ref="B114:B115"/>
    <mergeCell ref="C114:C115"/>
    <mergeCell ref="D114:D115"/>
    <mergeCell ref="F114:F115"/>
    <mergeCell ref="G114:G115"/>
    <mergeCell ref="H114:H115"/>
    <mergeCell ref="K110:K111"/>
    <mergeCell ref="L110:L111"/>
    <mergeCell ref="M110:M111"/>
    <mergeCell ref="B112:B113"/>
    <mergeCell ref="C112:C113"/>
    <mergeCell ref="D112:D113"/>
    <mergeCell ref="F112:F113"/>
    <mergeCell ref="G112:G113"/>
    <mergeCell ref="H112:H113"/>
    <mergeCell ref="L108:L109"/>
    <mergeCell ref="M108:M109"/>
    <mergeCell ref="B110:B111"/>
    <mergeCell ref="C110:C111"/>
    <mergeCell ref="D110:D111"/>
    <mergeCell ref="F110:F111"/>
    <mergeCell ref="G110:G111"/>
    <mergeCell ref="H110:H111"/>
    <mergeCell ref="M106:M107"/>
    <mergeCell ref="B108:B109"/>
    <mergeCell ref="C108:C109"/>
    <mergeCell ref="D108:D109"/>
    <mergeCell ref="F108:F109"/>
    <mergeCell ref="G108:G109"/>
    <mergeCell ref="H108:H109"/>
    <mergeCell ref="K108:K109"/>
    <mergeCell ref="L104:L105"/>
    <mergeCell ref="M104:M105"/>
    <mergeCell ref="B106:B107"/>
    <mergeCell ref="C106:C107"/>
    <mergeCell ref="D106:D107"/>
    <mergeCell ref="F106:F107"/>
    <mergeCell ref="G106:G107"/>
    <mergeCell ref="H106:H107"/>
    <mergeCell ref="K106:K107"/>
    <mergeCell ref="L106:L107"/>
    <mergeCell ref="L102:L103"/>
    <mergeCell ref="M102:M103"/>
    <mergeCell ref="B104:B105"/>
    <mergeCell ref="C104:C105"/>
    <mergeCell ref="D104:D105"/>
    <mergeCell ref="F104:F105"/>
    <mergeCell ref="G104:G105"/>
    <mergeCell ref="H104:H105"/>
    <mergeCell ref="K104:K105"/>
    <mergeCell ref="M100:M101"/>
    <mergeCell ref="B102:B103"/>
    <mergeCell ref="C102:C103"/>
    <mergeCell ref="D102:D103"/>
    <mergeCell ref="F102:F103"/>
    <mergeCell ref="G102:G103"/>
    <mergeCell ref="H102:H103"/>
    <mergeCell ref="K102:K103"/>
    <mergeCell ref="M98:M99"/>
    <mergeCell ref="B100:B101"/>
    <mergeCell ref="C100:C101"/>
    <mergeCell ref="D100:D101"/>
    <mergeCell ref="F100:F101"/>
    <mergeCell ref="G100:G101"/>
    <mergeCell ref="H100:H101"/>
    <mergeCell ref="K100:K101"/>
    <mergeCell ref="L100:L101"/>
    <mergeCell ref="L96:L97"/>
    <mergeCell ref="M96:M97"/>
    <mergeCell ref="B98:B99"/>
    <mergeCell ref="C98:C99"/>
    <mergeCell ref="D98:D99"/>
    <mergeCell ref="F98:F99"/>
    <mergeCell ref="G98:G99"/>
    <mergeCell ref="H98:H99"/>
    <mergeCell ref="K98:K99"/>
    <mergeCell ref="L98:L99"/>
    <mergeCell ref="M94:M95"/>
    <mergeCell ref="B96:B97"/>
    <mergeCell ref="C96:C97"/>
    <mergeCell ref="D96:D97"/>
    <mergeCell ref="F96:F97"/>
    <mergeCell ref="G96:G97"/>
    <mergeCell ref="H96:H97"/>
    <mergeCell ref="K96:K97"/>
    <mergeCell ref="L92:L93"/>
    <mergeCell ref="M92:M93"/>
    <mergeCell ref="B94:B95"/>
    <mergeCell ref="C94:C95"/>
    <mergeCell ref="D94:D95"/>
    <mergeCell ref="F94:F95"/>
    <mergeCell ref="G94:G95"/>
    <mergeCell ref="H94:H95"/>
    <mergeCell ref="K94:K95"/>
    <mergeCell ref="L94:L95"/>
    <mergeCell ref="L90:L91"/>
    <mergeCell ref="M90:M91"/>
    <mergeCell ref="B92:B93"/>
    <mergeCell ref="C92:C93"/>
    <mergeCell ref="D92:D93"/>
    <mergeCell ref="F92:F93"/>
    <mergeCell ref="G92:G93"/>
    <mergeCell ref="H92:H93"/>
    <mergeCell ref="K92:K93"/>
    <mergeCell ref="K88:K89"/>
    <mergeCell ref="L88:L89"/>
    <mergeCell ref="M88:M89"/>
    <mergeCell ref="B90:B91"/>
    <mergeCell ref="C90:C91"/>
    <mergeCell ref="D90:D91"/>
    <mergeCell ref="F90:F91"/>
    <mergeCell ref="G90:G91"/>
    <mergeCell ref="H90:H91"/>
    <mergeCell ref="K86:K87"/>
    <mergeCell ref="L86:L87"/>
    <mergeCell ref="M86:M87"/>
    <mergeCell ref="B88:B89"/>
    <mergeCell ref="C88:C89"/>
    <mergeCell ref="D88:D89"/>
    <mergeCell ref="F88:F89"/>
    <mergeCell ref="G88:G89"/>
    <mergeCell ref="H88:H89"/>
    <mergeCell ref="K84:K85"/>
    <mergeCell ref="L84:L85"/>
    <mergeCell ref="M84:M85"/>
    <mergeCell ref="B86:B87"/>
    <mergeCell ref="C86:C87"/>
    <mergeCell ref="D86:D87"/>
    <mergeCell ref="F86:F87"/>
    <mergeCell ref="G86:G87"/>
    <mergeCell ref="H86:H87"/>
    <mergeCell ref="B84:B85"/>
    <mergeCell ref="C84:C85"/>
    <mergeCell ref="D84:D85"/>
    <mergeCell ref="F84:F85"/>
    <mergeCell ref="G84:G85"/>
    <mergeCell ref="H84:H85"/>
    <mergeCell ref="M80:M81"/>
    <mergeCell ref="B82:B83"/>
    <mergeCell ref="C82:C83"/>
    <mergeCell ref="D82:D83"/>
    <mergeCell ref="F82:F83"/>
    <mergeCell ref="G82:G83"/>
    <mergeCell ref="H82:H83"/>
    <mergeCell ref="K82:K83"/>
    <mergeCell ref="L82:L83"/>
    <mergeCell ref="M82:M83"/>
    <mergeCell ref="L78:L79"/>
    <mergeCell ref="M78:M79"/>
    <mergeCell ref="B80:B81"/>
    <mergeCell ref="C80:C81"/>
    <mergeCell ref="D80:D81"/>
    <mergeCell ref="F80:F81"/>
    <mergeCell ref="G80:G81"/>
    <mergeCell ref="H80:H81"/>
    <mergeCell ref="K80:K81"/>
    <mergeCell ref="L80:L81"/>
    <mergeCell ref="K76:K77"/>
    <mergeCell ref="L76:L77"/>
    <mergeCell ref="M76:M77"/>
    <mergeCell ref="B78:B79"/>
    <mergeCell ref="C78:C79"/>
    <mergeCell ref="D78:D79"/>
    <mergeCell ref="F78:F79"/>
    <mergeCell ref="G78:G79"/>
    <mergeCell ref="H78:H79"/>
    <mergeCell ref="K78:K79"/>
    <mergeCell ref="L74:L75"/>
    <mergeCell ref="M74:M75"/>
    <mergeCell ref="B76:B77"/>
    <mergeCell ref="C76:C77"/>
    <mergeCell ref="D76:D77"/>
    <mergeCell ref="F76:F77"/>
    <mergeCell ref="G76:G77"/>
    <mergeCell ref="H76:H77"/>
    <mergeCell ref="L72:L73"/>
    <mergeCell ref="M72:M73"/>
    <mergeCell ref="B74:B75"/>
    <mergeCell ref="C74:C75"/>
    <mergeCell ref="D74:D75"/>
    <mergeCell ref="F74:F75"/>
    <mergeCell ref="G74:G75"/>
    <mergeCell ref="H74:H75"/>
    <mergeCell ref="K74:K75"/>
    <mergeCell ref="K70:K71"/>
    <mergeCell ref="L70:L71"/>
    <mergeCell ref="M70:M71"/>
    <mergeCell ref="B72:B73"/>
    <mergeCell ref="C72:C73"/>
    <mergeCell ref="D72:D73"/>
    <mergeCell ref="F72:F73"/>
    <mergeCell ref="G72:G73"/>
    <mergeCell ref="H72:H73"/>
    <mergeCell ref="K72:K73"/>
    <mergeCell ref="B70:B71"/>
    <mergeCell ref="C70:C71"/>
    <mergeCell ref="D70:D71"/>
    <mergeCell ref="F70:F71"/>
    <mergeCell ref="G70:G71"/>
    <mergeCell ref="H70:H71"/>
    <mergeCell ref="M66:M67"/>
    <mergeCell ref="B68:B69"/>
    <mergeCell ref="C68:C69"/>
    <mergeCell ref="D68:D69"/>
    <mergeCell ref="F68:F69"/>
    <mergeCell ref="G68:G69"/>
    <mergeCell ref="H68:H69"/>
    <mergeCell ref="K68:K69"/>
    <mergeCell ref="L68:L69"/>
    <mergeCell ref="M68:M69"/>
    <mergeCell ref="M64:M65"/>
    <mergeCell ref="B66:B67"/>
    <mergeCell ref="C66:C67"/>
    <mergeCell ref="D66:D67"/>
    <mergeCell ref="F66:F67"/>
    <mergeCell ref="G66:G67"/>
    <mergeCell ref="H66:H67"/>
    <mergeCell ref="K66:K67"/>
    <mergeCell ref="L66:L67"/>
    <mergeCell ref="L62:L63"/>
    <mergeCell ref="M62:M63"/>
    <mergeCell ref="B64:B65"/>
    <mergeCell ref="C64:C65"/>
    <mergeCell ref="D64:D65"/>
    <mergeCell ref="F64:F65"/>
    <mergeCell ref="G64:G65"/>
    <mergeCell ref="H64:H65"/>
    <mergeCell ref="K64:K65"/>
    <mergeCell ref="L64:L65"/>
    <mergeCell ref="K60:K61"/>
    <mergeCell ref="L60:L61"/>
    <mergeCell ref="M60:M61"/>
    <mergeCell ref="B62:B63"/>
    <mergeCell ref="C62:C63"/>
    <mergeCell ref="D62:D63"/>
    <mergeCell ref="F62:F63"/>
    <mergeCell ref="G62:G63"/>
    <mergeCell ref="H62:H63"/>
    <mergeCell ref="K62:K63"/>
    <mergeCell ref="H58:H59"/>
    <mergeCell ref="K58:K59"/>
    <mergeCell ref="L58:L59"/>
    <mergeCell ref="M58:M59"/>
    <mergeCell ref="B60:B61"/>
    <mergeCell ref="C60:C61"/>
    <mergeCell ref="D60:D61"/>
    <mergeCell ref="F60:F61"/>
    <mergeCell ref="G60:G61"/>
    <mergeCell ref="H60:H61"/>
    <mergeCell ref="G56:G57"/>
    <mergeCell ref="H56:H57"/>
    <mergeCell ref="K56:K57"/>
    <mergeCell ref="L56:L57"/>
    <mergeCell ref="M56:M57"/>
    <mergeCell ref="B58:B59"/>
    <mergeCell ref="C58:C59"/>
    <mergeCell ref="D58:D59"/>
    <mergeCell ref="F58:F59"/>
    <mergeCell ref="G58:G59"/>
    <mergeCell ref="K54:K55"/>
    <mergeCell ref="L54:L55"/>
    <mergeCell ref="M54:M55"/>
    <mergeCell ref="B56:B57"/>
    <mergeCell ref="C56:C57"/>
    <mergeCell ref="D56:D57"/>
    <mergeCell ref="F56:F57"/>
    <mergeCell ref="K52:K53"/>
    <mergeCell ref="L52:L53"/>
    <mergeCell ref="M52:M53"/>
    <mergeCell ref="B54:B55"/>
    <mergeCell ref="C54:C55"/>
    <mergeCell ref="D54:D55"/>
    <mergeCell ref="F54:F55"/>
    <mergeCell ref="G54:G55"/>
    <mergeCell ref="H54:H55"/>
    <mergeCell ref="K50:K51"/>
    <mergeCell ref="L50:L51"/>
    <mergeCell ref="M50:M51"/>
    <mergeCell ref="B52:B53"/>
    <mergeCell ref="C52:C53"/>
    <mergeCell ref="D52:D53"/>
    <mergeCell ref="F52:F53"/>
    <mergeCell ref="G52:G53"/>
    <mergeCell ref="H52:H53"/>
    <mergeCell ref="K48:K49"/>
    <mergeCell ref="L48:L49"/>
    <mergeCell ref="M48:M49"/>
    <mergeCell ref="B50:B51"/>
    <mergeCell ref="C50:C51"/>
    <mergeCell ref="D50:D51"/>
    <mergeCell ref="F50:F51"/>
    <mergeCell ref="G50:G51"/>
    <mergeCell ref="H50:H51"/>
    <mergeCell ref="B48:B49"/>
    <mergeCell ref="C48:C49"/>
    <mergeCell ref="D48:D49"/>
    <mergeCell ref="F48:F49"/>
    <mergeCell ref="G48:G49"/>
    <mergeCell ref="H48:H49"/>
    <mergeCell ref="M44:M45"/>
    <mergeCell ref="B46:B47"/>
    <mergeCell ref="C46:C47"/>
    <mergeCell ref="D46:D47"/>
    <mergeCell ref="F46:F47"/>
    <mergeCell ref="G46:G47"/>
    <mergeCell ref="H46:H47"/>
    <mergeCell ref="K46:K47"/>
    <mergeCell ref="L46:L47"/>
    <mergeCell ref="M46:M47"/>
    <mergeCell ref="L42:L43"/>
    <mergeCell ref="M42:M43"/>
    <mergeCell ref="B44:B45"/>
    <mergeCell ref="C44:C45"/>
    <mergeCell ref="D44:D45"/>
    <mergeCell ref="F44:F45"/>
    <mergeCell ref="G44:G45"/>
    <mergeCell ref="H44:H45"/>
    <mergeCell ref="K44:K45"/>
    <mergeCell ref="L44:L45"/>
    <mergeCell ref="K40:K41"/>
    <mergeCell ref="L40:L41"/>
    <mergeCell ref="M40:M41"/>
    <mergeCell ref="B42:B43"/>
    <mergeCell ref="C42:C43"/>
    <mergeCell ref="D42:D43"/>
    <mergeCell ref="F42:F43"/>
    <mergeCell ref="G42:G43"/>
    <mergeCell ref="H42:H43"/>
    <mergeCell ref="K42:K43"/>
    <mergeCell ref="K38:K39"/>
    <mergeCell ref="L38:L39"/>
    <mergeCell ref="M38:M39"/>
    <mergeCell ref="B40:B41"/>
    <mergeCell ref="C40:C41"/>
    <mergeCell ref="D40:D41"/>
    <mergeCell ref="F40:F41"/>
    <mergeCell ref="G40:G41"/>
    <mergeCell ref="H40:H41"/>
    <mergeCell ref="H36:H37"/>
    <mergeCell ref="K36:K37"/>
    <mergeCell ref="L36:L37"/>
    <mergeCell ref="M36:M37"/>
    <mergeCell ref="B38:B39"/>
    <mergeCell ref="C38:C39"/>
    <mergeCell ref="D38:D39"/>
    <mergeCell ref="F38:F39"/>
    <mergeCell ref="G38:G39"/>
    <mergeCell ref="H38:H39"/>
    <mergeCell ref="B36:B37"/>
    <mergeCell ref="C36:C37"/>
    <mergeCell ref="D36:D37"/>
    <mergeCell ref="F36:F37"/>
    <mergeCell ref="G36:G37"/>
    <mergeCell ref="M32:M33"/>
    <mergeCell ref="B34:B35"/>
    <mergeCell ref="C34:C35"/>
    <mergeCell ref="D34:D35"/>
    <mergeCell ref="F34:F35"/>
    <mergeCell ref="G34:G35"/>
    <mergeCell ref="H34:H35"/>
    <mergeCell ref="K34:K35"/>
    <mergeCell ref="L34:L35"/>
    <mergeCell ref="M34:M35"/>
    <mergeCell ref="L30:L31"/>
    <mergeCell ref="M30:M31"/>
    <mergeCell ref="B32:B33"/>
    <mergeCell ref="C32:C33"/>
    <mergeCell ref="D32:D33"/>
    <mergeCell ref="F32:F33"/>
    <mergeCell ref="G32:G33"/>
    <mergeCell ref="H32:H33"/>
    <mergeCell ref="K32:K33"/>
    <mergeCell ref="L32:L33"/>
    <mergeCell ref="K28:K29"/>
    <mergeCell ref="L28:L29"/>
    <mergeCell ref="M28:M29"/>
    <mergeCell ref="B30:B31"/>
    <mergeCell ref="C30:C31"/>
    <mergeCell ref="D30:D31"/>
    <mergeCell ref="F30:F31"/>
    <mergeCell ref="G30:G31"/>
    <mergeCell ref="H30:H31"/>
    <mergeCell ref="K30:K31"/>
    <mergeCell ref="B28:B29"/>
    <mergeCell ref="C28:C29"/>
    <mergeCell ref="D28:D29"/>
    <mergeCell ref="F28:F29"/>
    <mergeCell ref="G28:G29"/>
    <mergeCell ref="H28:H29"/>
    <mergeCell ref="M24:M25"/>
    <mergeCell ref="B26:B27"/>
    <mergeCell ref="C26:C27"/>
    <mergeCell ref="D26:D27"/>
    <mergeCell ref="F26:F27"/>
    <mergeCell ref="G26:G27"/>
    <mergeCell ref="H26:H27"/>
    <mergeCell ref="K26:K27"/>
    <mergeCell ref="L26:L27"/>
    <mergeCell ref="M26:M27"/>
    <mergeCell ref="L22:L23"/>
    <mergeCell ref="M22:M23"/>
    <mergeCell ref="B24:B25"/>
    <mergeCell ref="C24:C25"/>
    <mergeCell ref="D24:D25"/>
    <mergeCell ref="F24:F25"/>
    <mergeCell ref="G24:G25"/>
    <mergeCell ref="H24:H25"/>
    <mergeCell ref="K24:K25"/>
    <mergeCell ref="L24:L25"/>
    <mergeCell ref="L20:L21"/>
    <mergeCell ref="M20:M21"/>
    <mergeCell ref="B22:B23"/>
    <mergeCell ref="C22:C23"/>
    <mergeCell ref="D22:D23"/>
    <mergeCell ref="F22:F23"/>
    <mergeCell ref="G22:G23"/>
    <mergeCell ref="H22:H23"/>
    <mergeCell ref="K22:K23"/>
    <mergeCell ref="K18:K19"/>
    <mergeCell ref="L18:L19"/>
    <mergeCell ref="M18:M19"/>
    <mergeCell ref="B20:B21"/>
    <mergeCell ref="C20:C21"/>
    <mergeCell ref="D20:D21"/>
    <mergeCell ref="F20:F21"/>
    <mergeCell ref="G20:G21"/>
    <mergeCell ref="H20:H21"/>
    <mergeCell ref="K20:K21"/>
    <mergeCell ref="B18:B19"/>
    <mergeCell ref="C18:C19"/>
    <mergeCell ref="D18:D19"/>
    <mergeCell ref="F18:F19"/>
    <mergeCell ref="G18:G19"/>
    <mergeCell ref="H18:H19"/>
    <mergeCell ref="M14:M15"/>
    <mergeCell ref="B16:B17"/>
    <mergeCell ref="C16:C17"/>
    <mergeCell ref="D16:D17"/>
    <mergeCell ref="F16:F17"/>
    <mergeCell ref="G16:G17"/>
    <mergeCell ref="H16:H17"/>
    <mergeCell ref="K16:K17"/>
    <mergeCell ref="L16:L17"/>
    <mergeCell ref="M16:M17"/>
    <mergeCell ref="L12:L13"/>
    <mergeCell ref="M12:M13"/>
    <mergeCell ref="B14:B15"/>
    <mergeCell ref="C14:C15"/>
    <mergeCell ref="D14:D15"/>
    <mergeCell ref="F14:F15"/>
    <mergeCell ref="G14:G15"/>
    <mergeCell ref="H14:H15"/>
    <mergeCell ref="K14:K15"/>
    <mergeCell ref="L14:L15"/>
    <mergeCell ref="K10:K11"/>
    <mergeCell ref="L10:L11"/>
    <mergeCell ref="M10:M11"/>
    <mergeCell ref="B12:B13"/>
    <mergeCell ref="C12:C13"/>
    <mergeCell ref="D12:D13"/>
    <mergeCell ref="F12:F13"/>
    <mergeCell ref="G12:G13"/>
    <mergeCell ref="H12:H13"/>
    <mergeCell ref="K12:K13"/>
    <mergeCell ref="K8:K9"/>
    <mergeCell ref="L8:L9"/>
    <mergeCell ref="M8:M9"/>
    <mergeCell ref="B10:B11"/>
    <mergeCell ref="C10:C11"/>
    <mergeCell ref="D10:D11"/>
    <mergeCell ref="F10:F11"/>
    <mergeCell ref="G10:G11"/>
    <mergeCell ref="H10:H11"/>
    <mergeCell ref="K6:K7"/>
    <mergeCell ref="L6:L7"/>
    <mergeCell ref="M6:M7"/>
    <mergeCell ref="B8:B9"/>
    <mergeCell ref="C8:C9"/>
    <mergeCell ref="D8:D9"/>
    <mergeCell ref="F8:F9"/>
    <mergeCell ref="G8:G9"/>
    <mergeCell ref="H8:H9"/>
    <mergeCell ref="K4:K5"/>
    <mergeCell ref="L4:L5"/>
    <mergeCell ref="M4:M5"/>
    <mergeCell ref="B6:B7"/>
    <mergeCell ref="C6:C7"/>
    <mergeCell ref="D6:D7"/>
    <mergeCell ref="F6:F7"/>
    <mergeCell ref="G6:G7"/>
    <mergeCell ref="H6:H7"/>
    <mergeCell ref="K2:K3"/>
    <mergeCell ref="L2:L3"/>
    <mergeCell ref="M2:M3"/>
    <mergeCell ref="B4:B5"/>
    <mergeCell ref="C4:C5"/>
    <mergeCell ref="D4:D5"/>
    <mergeCell ref="F4:F5"/>
    <mergeCell ref="G4:G5"/>
    <mergeCell ref="H4:H5"/>
    <mergeCell ref="B2:B3"/>
    <mergeCell ref="C2:C3"/>
    <mergeCell ref="D2:D3"/>
    <mergeCell ref="F2:F3"/>
    <mergeCell ref="G2:G3"/>
    <mergeCell ref="H2:H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5705D-1947-4973-9F96-2DBEBFEA084F}">
  <dimension ref="A1:R893"/>
  <sheetViews>
    <sheetView zoomScale="130" zoomScaleNormal="130" workbookViewId="0">
      <pane ySplit="1" topLeftCell="A2" activePane="bottomLeft" state="frozen"/>
      <selection activeCell="B1" sqref="B1"/>
      <selection pane="bottomLeft" activeCell="C2" sqref="C2:C3"/>
    </sheetView>
  </sheetViews>
  <sheetFormatPr defaultRowHeight="14.4" x14ac:dyDescent="0.3"/>
  <cols>
    <col min="1" max="1" width="10.5546875" customWidth="1"/>
    <col min="2" max="2" width="4" customWidth="1"/>
    <col min="3" max="3" width="6.109375" bestFit="1" customWidth="1"/>
    <col min="5" max="5" width="21.77734375" style="5" customWidth="1"/>
    <col min="6" max="6" width="11.5546875" style="7" customWidth="1"/>
    <col min="7" max="7" width="8.88671875" style="5"/>
    <col min="8" max="8" width="8.6640625" style="5" customWidth="1"/>
    <col min="9" max="9" width="8.88671875" style="5" hidden="1" customWidth="1"/>
    <col min="10" max="10" width="0.109375" style="5" hidden="1" customWidth="1"/>
    <col min="11" max="11" width="16" style="5" customWidth="1"/>
    <col min="12" max="12" width="12.5546875" style="7" customWidth="1"/>
    <col min="13" max="13" width="11.33203125" style="4" customWidth="1"/>
    <col min="14" max="14" width="2.88671875" customWidth="1"/>
    <col min="15" max="15" width="7.77734375" customWidth="1"/>
    <col min="16" max="16" width="12.77734375" bestFit="1" customWidth="1"/>
    <col min="17" max="17" width="9.88671875" bestFit="1" customWidth="1"/>
    <col min="18" max="18" width="10.77734375" bestFit="1" customWidth="1"/>
  </cols>
  <sheetData>
    <row r="1" spans="1:18" ht="15.6" x14ac:dyDescent="0.3">
      <c r="D1" s="1" t="s">
        <v>27</v>
      </c>
      <c r="E1" s="3" t="s">
        <v>4</v>
      </c>
      <c r="F1" s="6" t="s">
        <v>3</v>
      </c>
      <c r="G1" s="3" t="s">
        <v>23</v>
      </c>
      <c r="H1" s="3" t="s">
        <v>22</v>
      </c>
      <c r="I1" s="3" t="s">
        <v>0</v>
      </c>
      <c r="J1" s="3" t="s">
        <v>1</v>
      </c>
      <c r="K1" s="3" t="s">
        <v>2</v>
      </c>
      <c r="L1" s="23" t="s">
        <v>21</v>
      </c>
      <c r="M1" s="14" t="s">
        <v>21</v>
      </c>
      <c r="N1" s="38"/>
      <c r="O1" s="12"/>
      <c r="P1" s="12"/>
      <c r="R1" s="12"/>
    </row>
    <row r="2" spans="1:18" x14ac:dyDescent="0.3">
      <c r="B2" s="47">
        <v>1</v>
      </c>
      <c r="C2" s="48"/>
      <c r="D2" s="49">
        <v>1</v>
      </c>
      <c r="E2" s="9"/>
      <c r="F2" s="124"/>
      <c r="G2" s="49"/>
      <c r="H2" s="126"/>
      <c r="I2" s="4"/>
      <c r="J2" s="4"/>
      <c r="K2" s="132"/>
      <c r="L2" s="128"/>
      <c r="M2" s="49"/>
    </row>
    <row r="3" spans="1:18" x14ac:dyDescent="0.3">
      <c r="B3" s="47"/>
      <c r="C3" s="48"/>
      <c r="D3" s="50"/>
      <c r="E3" s="32"/>
      <c r="F3" s="125"/>
      <c r="G3" s="50"/>
      <c r="H3" s="127"/>
      <c r="I3" s="4"/>
      <c r="J3" s="4"/>
      <c r="K3" s="131"/>
      <c r="L3" s="129"/>
      <c r="M3" s="50"/>
    </row>
    <row r="4" spans="1:18" x14ac:dyDescent="0.3">
      <c r="B4" s="47">
        <v>1</v>
      </c>
      <c r="C4" s="48"/>
      <c r="D4" s="49">
        <v>2</v>
      </c>
      <c r="E4" s="9"/>
      <c r="F4" s="124"/>
      <c r="G4" s="49"/>
      <c r="H4" s="126"/>
      <c r="I4" s="4"/>
      <c r="J4" s="4"/>
      <c r="K4" s="132"/>
      <c r="L4" s="128"/>
      <c r="M4" s="49"/>
    </row>
    <row r="5" spans="1:18" x14ac:dyDescent="0.3">
      <c r="B5" s="47"/>
      <c r="C5" s="48"/>
      <c r="D5" s="50"/>
      <c r="E5" s="32"/>
      <c r="F5" s="125"/>
      <c r="G5" s="50"/>
      <c r="H5" s="127"/>
      <c r="I5" s="4"/>
      <c r="J5" s="4"/>
      <c r="K5" s="131"/>
      <c r="L5" s="129"/>
      <c r="M5" s="50"/>
    </row>
    <row r="6" spans="1:18" x14ac:dyDescent="0.3">
      <c r="B6" s="47">
        <v>1</v>
      </c>
      <c r="C6" s="48"/>
      <c r="D6" s="49">
        <v>3</v>
      </c>
      <c r="E6" s="9"/>
      <c r="F6" s="124"/>
      <c r="G6" s="49"/>
      <c r="H6" s="126"/>
      <c r="I6" s="4"/>
      <c r="J6" s="4"/>
      <c r="K6" s="132"/>
      <c r="L6" s="128"/>
      <c r="M6" s="49"/>
    </row>
    <row r="7" spans="1:18" ht="15.6" x14ac:dyDescent="0.3">
      <c r="A7" s="24"/>
      <c r="B7" s="47"/>
      <c r="C7" s="48"/>
      <c r="D7" s="50"/>
      <c r="E7" s="32"/>
      <c r="F7" s="125"/>
      <c r="G7" s="50"/>
      <c r="H7" s="127"/>
      <c r="I7" s="4"/>
      <c r="J7" s="4"/>
      <c r="K7" s="131"/>
      <c r="L7" s="129"/>
      <c r="M7" s="50"/>
    </row>
    <row r="8" spans="1:18" ht="15.6" x14ac:dyDescent="0.3">
      <c r="A8" s="25"/>
      <c r="B8" s="47">
        <v>1</v>
      </c>
      <c r="C8" s="48"/>
      <c r="D8" s="49">
        <v>4</v>
      </c>
      <c r="E8" s="9"/>
      <c r="F8" s="124"/>
      <c r="G8" s="49"/>
      <c r="H8" s="126"/>
      <c r="I8" s="4"/>
      <c r="J8" s="4"/>
      <c r="K8" s="132"/>
      <c r="L8" s="128"/>
      <c r="M8" s="49"/>
    </row>
    <row r="9" spans="1:18" x14ac:dyDescent="0.3">
      <c r="B9" s="47"/>
      <c r="C9" s="48"/>
      <c r="D9" s="50"/>
      <c r="E9" s="32"/>
      <c r="F9" s="125"/>
      <c r="G9" s="50"/>
      <c r="H9" s="127"/>
      <c r="I9" s="4"/>
      <c r="J9" s="4"/>
      <c r="K9" s="131"/>
      <c r="L9" s="129"/>
      <c r="M9" s="50"/>
    </row>
    <row r="10" spans="1:18" x14ac:dyDescent="0.3">
      <c r="B10" s="47">
        <v>1</v>
      </c>
      <c r="C10" s="48"/>
      <c r="D10" s="49">
        <v>5</v>
      </c>
      <c r="E10" s="9"/>
      <c r="F10" s="124"/>
      <c r="G10" s="49"/>
      <c r="H10" s="126"/>
      <c r="I10" s="4"/>
      <c r="J10" s="4"/>
      <c r="K10" s="132"/>
      <c r="L10" s="128"/>
      <c r="M10" s="49"/>
    </row>
    <row r="11" spans="1:18" x14ac:dyDescent="0.3">
      <c r="B11" s="47"/>
      <c r="C11" s="48"/>
      <c r="D11" s="50"/>
      <c r="E11" s="32"/>
      <c r="F11" s="125"/>
      <c r="G11" s="50"/>
      <c r="H11" s="127"/>
      <c r="I11" s="4"/>
      <c r="J11" s="4"/>
      <c r="K11" s="131"/>
      <c r="L11" s="129"/>
      <c r="M11" s="50"/>
    </row>
    <row r="12" spans="1:18" x14ac:dyDescent="0.3">
      <c r="B12" s="47">
        <v>1</v>
      </c>
      <c r="C12" s="48"/>
      <c r="D12" s="49">
        <v>6</v>
      </c>
      <c r="E12" s="9"/>
      <c r="F12" s="124"/>
      <c r="G12" s="49"/>
      <c r="H12" s="126"/>
      <c r="I12" s="4"/>
      <c r="J12" s="4"/>
      <c r="K12" s="132"/>
      <c r="L12" s="128"/>
      <c r="M12" s="49"/>
    </row>
    <row r="13" spans="1:18" x14ac:dyDescent="0.3">
      <c r="B13" s="47"/>
      <c r="C13" s="48"/>
      <c r="D13" s="50"/>
      <c r="E13" s="32"/>
      <c r="F13" s="125"/>
      <c r="G13" s="50"/>
      <c r="H13" s="127"/>
      <c r="I13" s="4"/>
      <c r="J13" s="4"/>
      <c r="K13" s="131"/>
      <c r="L13" s="129"/>
      <c r="M13" s="50"/>
    </row>
    <row r="14" spans="1:18" x14ac:dyDescent="0.3">
      <c r="B14" s="47">
        <v>1</v>
      </c>
      <c r="C14" s="48"/>
      <c r="D14" s="49">
        <v>7</v>
      </c>
      <c r="E14" s="9"/>
      <c r="F14" s="124"/>
      <c r="G14" s="49"/>
      <c r="H14" s="126"/>
      <c r="I14" s="4"/>
      <c r="J14" s="4"/>
      <c r="K14" s="132"/>
      <c r="L14" s="128"/>
      <c r="M14" s="49"/>
    </row>
    <row r="15" spans="1:18" x14ac:dyDescent="0.3">
      <c r="B15" s="47"/>
      <c r="C15" s="48"/>
      <c r="D15" s="50"/>
      <c r="E15" s="32"/>
      <c r="F15" s="125"/>
      <c r="G15" s="50"/>
      <c r="H15" s="127"/>
      <c r="I15" s="4"/>
      <c r="J15" s="4"/>
      <c r="K15" s="131"/>
      <c r="L15" s="129"/>
      <c r="M15" s="50"/>
    </row>
    <row r="16" spans="1:18" x14ac:dyDescent="0.3">
      <c r="B16" s="47">
        <v>1</v>
      </c>
      <c r="C16" s="48"/>
      <c r="D16" s="49">
        <v>8</v>
      </c>
      <c r="E16" s="9"/>
      <c r="F16" s="124"/>
      <c r="G16" s="49"/>
      <c r="H16" s="126"/>
      <c r="I16" s="4"/>
      <c r="J16" s="4"/>
      <c r="K16" s="132"/>
      <c r="L16" s="128"/>
      <c r="M16" s="49"/>
    </row>
    <row r="17" spans="2:13" x14ac:dyDescent="0.3">
      <c r="B17" s="47"/>
      <c r="C17" s="48"/>
      <c r="D17" s="50"/>
      <c r="E17" s="32"/>
      <c r="F17" s="125"/>
      <c r="G17" s="50"/>
      <c r="H17" s="127"/>
      <c r="I17" s="4"/>
      <c r="J17" s="4"/>
      <c r="K17" s="131"/>
      <c r="L17" s="129"/>
      <c r="M17" s="50"/>
    </row>
    <row r="18" spans="2:13" x14ac:dyDescent="0.3">
      <c r="B18" s="47">
        <v>1</v>
      </c>
      <c r="C18" s="48"/>
      <c r="D18" s="49">
        <v>9</v>
      </c>
      <c r="E18" s="9"/>
      <c r="F18" s="124"/>
      <c r="G18" s="49"/>
      <c r="H18" s="126"/>
      <c r="I18" s="4"/>
      <c r="J18" s="4"/>
      <c r="K18" s="132"/>
      <c r="L18" s="128"/>
      <c r="M18" s="49"/>
    </row>
    <row r="19" spans="2:13" x14ac:dyDescent="0.3">
      <c r="B19" s="47"/>
      <c r="C19" s="48"/>
      <c r="D19" s="50"/>
      <c r="E19" s="32"/>
      <c r="F19" s="125"/>
      <c r="G19" s="50"/>
      <c r="H19" s="127"/>
      <c r="I19" s="4"/>
      <c r="J19" s="4"/>
      <c r="K19" s="131"/>
      <c r="L19" s="129"/>
      <c r="M19" s="50"/>
    </row>
    <row r="20" spans="2:13" x14ac:dyDescent="0.3">
      <c r="B20" s="47">
        <v>1</v>
      </c>
      <c r="C20" s="48"/>
      <c r="D20" s="49">
        <v>10</v>
      </c>
      <c r="E20" s="9"/>
      <c r="F20" s="124"/>
      <c r="G20" s="49"/>
      <c r="H20" s="126"/>
      <c r="I20" s="4"/>
      <c r="J20" s="4"/>
      <c r="K20" s="132"/>
      <c r="L20" s="128"/>
      <c r="M20" s="49"/>
    </row>
    <row r="21" spans="2:13" x14ac:dyDescent="0.3">
      <c r="B21" s="47"/>
      <c r="C21" s="48"/>
      <c r="D21" s="50"/>
      <c r="E21" s="32"/>
      <c r="F21" s="125"/>
      <c r="G21" s="50"/>
      <c r="H21" s="127"/>
      <c r="I21" s="4"/>
      <c r="J21" s="4"/>
      <c r="K21" s="131"/>
      <c r="L21" s="129"/>
      <c r="M21" s="50"/>
    </row>
    <row r="22" spans="2:13" x14ac:dyDescent="0.3">
      <c r="B22" s="47">
        <v>1</v>
      </c>
      <c r="C22" s="48"/>
      <c r="D22" s="49">
        <v>11</v>
      </c>
      <c r="E22" s="9"/>
      <c r="F22" s="124"/>
      <c r="G22" s="49"/>
      <c r="H22" s="126"/>
      <c r="I22" s="4"/>
      <c r="J22" s="4"/>
      <c r="K22" s="132"/>
      <c r="L22" s="128"/>
      <c r="M22" s="49"/>
    </row>
    <row r="23" spans="2:13" x14ac:dyDescent="0.3">
      <c r="B23" s="47"/>
      <c r="C23" s="48"/>
      <c r="D23" s="50"/>
      <c r="E23" s="32"/>
      <c r="F23" s="125"/>
      <c r="G23" s="50"/>
      <c r="H23" s="127"/>
      <c r="I23" s="4"/>
      <c r="J23" s="4"/>
      <c r="K23" s="131"/>
      <c r="L23" s="129"/>
      <c r="M23" s="50"/>
    </row>
    <row r="24" spans="2:13" x14ac:dyDescent="0.3">
      <c r="B24" s="47">
        <v>1</v>
      </c>
      <c r="C24" s="48"/>
      <c r="D24" s="49">
        <v>12</v>
      </c>
      <c r="E24" s="9"/>
      <c r="F24" s="124"/>
      <c r="G24" s="49"/>
      <c r="H24" s="126"/>
      <c r="I24" s="4"/>
      <c r="J24" s="4"/>
      <c r="K24" s="132"/>
      <c r="L24" s="128"/>
      <c r="M24" s="49"/>
    </row>
    <row r="25" spans="2:13" x14ac:dyDescent="0.3">
      <c r="B25" s="47"/>
      <c r="C25" s="48"/>
      <c r="D25" s="50"/>
      <c r="E25" s="32"/>
      <c r="F25" s="125"/>
      <c r="G25" s="50"/>
      <c r="H25" s="127"/>
      <c r="I25" s="4"/>
      <c r="J25" s="4"/>
      <c r="K25" s="131"/>
      <c r="L25" s="129"/>
      <c r="M25" s="50"/>
    </row>
    <row r="26" spans="2:13" x14ac:dyDescent="0.3">
      <c r="B26" s="47">
        <v>1</v>
      </c>
      <c r="C26" s="48"/>
      <c r="D26" s="49">
        <v>13</v>
      </c>
      <c r="E26" s="9"/>
      <c r="F26" s="124"/>
      <c r="G26" s="49"/>
      <c r="H26" s="126"/>
      <c r="I26" s="4"/>
      <c r="J26" s="4"/>
      <c r="K26" s="132"/>
      <c r="L26" s="128"/>
      <c r="M26" s="49"/>
    </row>
    <row r="27" spans="2:13" x14ac:dyDescent="0.3">
      <c r="B27" s="47"/>
      <c r="C27" s="48"/>
      <c r="D27" s="50"/>
      <c r="E27" s="32"/>
      <c r="F27" s="125"/>
      <c r="G27" s="50"/>
      <c r="H27" s="127"/>
      <c r="I27" s="4"/>
      <c r="J27" s="4"/>
      <c r="K27" s="131"/>
      <c r="L27" s="129"/>
      <c r="M27" s="50"/>
    </row>
    <row r="28" spans="2:13" x14ac:dyDescent="0.3">
      <c r="B28" s="47">
        <v>1</v>
      </c>
      <c r="C28" s="48"/>
      <c r="D28" s="49">
        <v>14</v>
      </c>
      <c r="E28" s="9"/>
      <c r="F28" s="124"/>
      <c r="G28" s="49"/>
      <c r="H28" s="126"/>
      <c r="I28" s="4"/>
      <c r="J28" s="4"/>
      <c r="K28" s="132"/>
      <c r="L28" s="128"/>
      <c r="M28" s="49"/>
    </row>
    <row r="29" spans="2:13" x14ac:dyDescent="0.3">
      <c r="B29" s="47"/>
      <c r="C29" s="48"/>
      <c r="D29" s="50"/>
      <c r="E29" s="32"/>
      <c r="F29" s="125"/>
      <c r="G29" s="50"/>
      <c r="H29" s="127"/>
      <c r="I29" s="4"/>
      <c r="J29" s="4"/>
      <c r="K29" s="131"/>
      <c r="L29" s="129"/>
      <c r="M29" s="50"/>
    </row>
    <row r="30" spans="2:13" x14ac:dyDescent="0.3">
      <c r="B30" s="47">
        <v>1</v>
      </c>
      <c r="C30" s="48"/>
      <c r="D30" s="49">
        <v>15</v>
      </c>
      <c r="E30" s="9"/>
      <c r="F30" s="124"/>
      <c r="G30" s="49"/>
      <c r="H30" s="126"/>
      <c r="I30" s="4"/>
      <c r="J30" s="4"/>
      <c r="K30" s="132"/>
      <c r="L30" s="128"/>
      <c r="M30" s="49"/>
    </row>
    <row r="31" spans="2:13" x14ac:dyDescent="0.3">
      <c r="B31" s="47"/>
      <c r="C31" s="48"/>
      <c r="D31" s="50"/>
      <c r="E31" s="32"/>
      <c r="F31" s="125"/>
      <c r="G31" s="50"/>
      <c r="H31" s="127"/>
      <c r="I31" s="4"/>
      <c r="J31" s="4"/>
      <c r="K31" s="131"/>
      <c r="L31" s="129"/>
      <c r="M31" s="50"/>
    </row>
    <row r="32" spans="2:13" x14ac:dyDescent="0.3">
      <c r="B32" s="47">
        <v>1</v>
      </c>
      <c r="C32" s="48"/>
      <c r="D32" s="49">
        <v>16</v>
      </c>
      <c r="E32" s="9"/>
      <c r="F32" s="124"/>
      <c r="G32" s="49"/>
      <c r="H32" s="126"/>
      <c r="I32" s="4"/>
      <c r="J32" s="4"/>
      <c r="K32" s="132"/>
      <c r="L32" s="128"/>
      <c r="M32" s="49"/>
    </row>
    <row r="33" spans="2:13" x14ac:dyDescent="0.3">
      <c r="B33" s="47"/>
      <c r="C33" s="48"/>
      <c r="D33" s="50"/>
      <c r="E33" s="32"/>
      <c r="F33" s="125"/>
      <c r="G33" s="50"/>
      <c r="H33" s="127"/>
      <c r="I33" s="4"/>
      <c r="J33" s="4"/>
      <c r="K33" s="131"/>
      <c r="L33" s="129"/>
      <c r="M33" s="50"/>
    </row>
    <row r="34" spans="2:13" x14ac:dyDescent="0.3">
      <c r="B34" s="47">
        <v>1</v>
      </c>
      <c r="C34" s="48"/>
      <c r="D34" s="49">
        <v>17</v>
      </c>
      <c r="E34" s="9"/>
      <c r="F34" s="124"/>
      <c r="G34" s="49"/>
      <c r="H34" s="126"/>
      <c r="I34" s="4"/>
      <c r="J34" s="4"/>
      <c r="K34" s="132"/>
      <c r="L34" s="128"/>
      <c r="M34" s="49"/>
    </row>
    <row r="35" spans="2:13" x14ac:dyDescent="0.3">
      <c r="B35" s="47"/>
      <c r="C35" s="48"/>
      <c r="D35" s="50"/>
      <c r="E35" s="32"/>
      <c r="F35" s="125"/>
      <c r="G35" s="50"/>
      <c r="H35" s="127"/>
      <c r="I35" s="4"/>
      <c r="J35" s="4"/>
      <c r="K35" s="131"/>
      <c r="L35" s="129"/>
      <c r="M35" s="50"/>
    </row>
    <row r="36" spans="2:13" x14ac:dyDescent="0.3">
      <c r="B36" s="47">
        <v>1</v>
      </c>
      <c r="C36" s="48"/>
      <c r="D36" s="49">
        <v>18</v>
      </c>
      <c r="E36" s="9"/>
      <c r="F36" s="124"/>
      <c r="G36" s="49"/>
      <c r="H36" s="126"/>
      <c r="I36" s="4"/>
      <c r="J36" s="4"/>
      <c r="K36" s="132"/>
      <c r="L36" s="128"/>
      <c r="M36" s="49"/>
    </row>
    <row r="37" spans="2:13" x14ac:dyDescent="0.3">
      <c r="B37" s="47"/>
      <c r="C37" s="48"/>
      <c r="D37" s="50"/>
      <c r="E37" s="32"/>
      <c r="F37" s="125"/>
      <c r="G37" s="50"/>
      <c r="H37" s="127"/>
      <c r="I37" s="4"/>
      <c r="J37" s="4"/>
      <c r="K37" s="131"/>
      <c r="L37" s="129"/>
      <c r="M37" s="50"/>
    </row>
    <row r="38" spans="2:13" x14ac:dyDescent="0.3">
      <c r="B38" s="47">
        <v>1</v>
      </c>
      <c r="C38" s="48"/>
      <c r="D38" s="49">
        <v>19</v>
      </c>
      <c r="E38" s="9"/>
      <c r="F38" s="124"/>
      <c r="G38" s="49"/>
      <c r="H38" s="126"/>
      <c r="I38" s="4"/>
      <c r="J38" s="4"/>
      <c r="K38" s="132"/>
      <c r="L38" s="128"/>
      <c r="M38" s="49"/>
    </row>
    <row r="39" spans="2:13" x14ac:dyDescent="0.3">
      <c r="B39" s="47"/>
      <c r="C39" s="48"/>
      <c r="D39" s="50"/>
      <c r="E39" s="32"/>
      <c r="F39" s="125"/>
      <c r="G39" s="50"/>
      <c r="H39" s="127"/>
      <c r="I39" s="4"/>
      <c r="J39" s="4"/>
      <c r="K39" s="131"/>
      <c r="L39" s="129"/>
      <c r="M39" s="50"/>
    </row>
    <row r="40" spans="2:13" x14ac:dyDescent="0.3">
      <c r="B40" s="47">
        <v>1</v>
      </c>
      <c r="C40" s="48"/>
      <c r="D40" s="49">
        <v>20</v>
      </c>
      <c r="E40" s="9"/>
      <c r="F40" s="124"/>
      <c r="G40" s="49"/>
      <c r="H40" s="126"/>
      <c r="I40" s="4"/>
      <c r="J40" s="4"/>
      <c r="K40" s="132"/>
      <c r="L40" s="128"/>
      <c r="M40" s="49"/>
    </row>
    <row r="41" spans="2:13" x14ac:dyDescent="0.3">
      <c r="B41" s="47"/>
      <c r="C41" s="48"/>
      <c r="D41" s="50"/>
      <c r="E41" s="32"/>
      <c r="F41" s="125"/>
      <c r="G41" s="50"/>
      <c r="H41" s="127"/>
      <c r="I41" s="4"/>
      <c r="J41" s="4"/>
      <c r="K41" s="131"/>
      <c r="L41" s="129"/>
      <c r="M41" s="50"/>
    </row>
    <row r="42" spans="2:13" x14ac:dyDescent="0.3">
      <c r="B42" s="47">
        <v>1</v>
      </c>
      <c r="C42" s="48"/>
      <c r="D42" s="49">
        <v>21</v>
      </c>
      <c r="E42" s="9"/>
      <c r="F42" s="124"/>
      <c r="G42" s="49"/>
      <c r="H42" s="126"/>
      <c r="I42" s="4"/>
      <c r="J42" s="4"/>
      <c r="K42" s="132"/>
      <c r="L42" s="128"/>
      <c r="M42" s="49"/>
    </row>
    <row r="43" spans="2:13" x14ac:dyDescent="0.3">
      <c r="B43" s="47"/>
      <c r="C43" s="48"/>
      <c r="D43" s="119"/>
      <c r="E43" s="32"/>
      <c r="F43" s="125"/>
      <c r="G43" s="50"/>
      <c r="H43" s="127"/>
      <c r="I43" s="4"/>
      <c r="J43" s="4"/>
      <c r="K43" s="131"/>
      <c r="L43" s="129"/>
      <c r="M43" s="50"/>
    </row>
    <row r="44" spans="2:13" x14ac:dyDescent="0.3">
      <c r="B44" s="47">
        <v>1</v>
      </c>
      <c r="C44" s="121"/>
      <c r="D44" s="49">
        <v>22</v>
      </c>
      <c r="E44" s="9"/>
      <c r="F44" s="124"/>
      <c r="G44" s="49"/>
      <c r="H44" s="126"/>
      <c r="I44" s="4"/>
      <c r="J44" s="4"/>
      <c r="K44" s="132"/>
      <c r="L44" s="128"/>
      <c r="M44" s="49"/>
    </row>
    <row r="45" spans="2:13" x14ac:dyDescent="0.3">
      <c r="B45" s="47"/>
      <c r="C45" s="122"/>
      <c r="D45" s="50"/>
      <c r="E45" s="32"/>
      <c r="F45" s="125"/>
      <c r="G45" s="50"/>
      <c r="H45" s="127"/>
      <c r="I45" s="4"/>
      <c r="J45" s="4"/>
      <c r="K45" s="131"/>
      <c r="L45" s="129"/>
      <c r="M45" s="50"/>
    </row>
    <row r="46" spans="2:13" x14ac:dyDescent="0.3">
      <c r="B46" s="47">
        <v>1</v>
      </c>
      <c r="C46" s="121"/>
      <c r="D46" s="49">
        <v>23</v>
      </c>
      <c r="E46" s="9"/>
      <c r="F46" s="124"/>
      <c r="G46" s="49"/>
      <c r="H46" s="126"/>
      <c r="I46" s="4"/>
      <c r="J46" s="4"/>
      <c r="K46" s="132"/>
      <c r="L46" s="128"/>
      <c r="M46" s="49"/>
    </row>
    <row r="47" spans="2:13" x14ac:dyDescent="0.3">
      <c r="B47" s="47"/>
      <c r="C47" s="122"/>
      <c r="D47" s="119"/>
      <c r="E47" s="32"/>
      <c r="F47" s="125"/>
      <c r="G47" s="50"/>
      <c r="H47" s="127"/>
      <c r="I47" s="4"/>
      <c r="J47" s="4"/>
      <c r="K47" s="131"/>
      <c r="L47" s="129"/>
      <c r="M47" s="50"/>
    </row>
    <row r="48" spans="2:13" x14ac:dyDescent="0.3">
      <c r="B48" s="47">
        <v>1</v>
      </c>
      <c r="C48" s="48"/>
      <c r="D48" s="49">
        <v>24</v>
      </c>
      <c r="E48" s="9"/>
      <c r="F48" s="124"/>
      <c r="G48" s="49"/>
      <c r="H48" s="126"/>
      <c r="I48" s="4"/>
      <c r="J48" s="4"/>
      <c r="K48" s="132"/>
      <c r="L48" s="128"/>
      <c r="M48" s="49"/>
    </row>
    <row r="49" spans="2:13" x14ac:dyDescent="0.3">
      <c r="B49" s="47"/>
      <c r="C49" s="48"/>
      <c r="D49" s="50"/>
      <c r="E49" s="32"/>
      <c r="F49" s="125"/>
      <c r="G49" s="50"/>
      <c r="H49" s="127"/>
      <c r="I49" s="4"/>
      <c r="J49" s="4"/>
      <c r="K49" s="131"/>
      <c r="L49" s="129"/>
      <c r="M49" s="50"/>
    </row>
    <row r="50" spans="2:13" x14ac:dyDescent="0.3">
      <c r="B50" s="47">
        <v>1</v>
      </c>
      <c r="C50" s="48"/>
      <c r="D50" s="49">
        <v>25</v>
      </c>
      <c r="E50" s="9"/>
      <c r="F50" s="124"/>
      <c r="G50" s="49"/>
      <c r="H50" s="126"/>
      <c r="I50" s="4"/>
      <c r="J50" s="4"/>
      <c r="K50" s="132"/>
      <c r="L50" s="128"/>
      <c r="M50" s="49"/>
    </row>
    <row r="51" spans="2:13" x14ac:dyDescent="0.3">
      <c r="B51" s="47"/>
      <c r="C51" s="48"/>
      <c r="D51" s="119"/>
      <c r="E51" s="32"/>
      <c r="F51" s="125"/>
      <c r="G51" s="50"/>
      <c r="H51" s="127"/>
      <c r="I51" s="4"/>
      <c r="J51" s="4"/>
      <c r="K51" s="131"/>
      <c r="L51" s="129"/>
      <c r="M51" s="50"/>
    </row>
    <row r="52" spans="2:13" x14ac:dyDescent="0.3">
      <c r="B52" s="47">
        <v>1</v>
      </c>
      <c r="C52" s="48"/>
      <c r="D52" s="49">
        <v>26</v>
      </c>
      <c r="E52" s="9"/>
      <c r="F52" s="124"/>
      <c r="G52" s="49"/>
      <c r="H52" s="126"/>
      <c r="I52" s="4"/>
      <c r="J52" s="4"/>
      <c r="K52" s="132"/>
      <c r="L52" s="128"/>
      <c r="M52" s="49"/>
    </row>
    <row r="53" spans="2:13" x14ac:dyDescent="0.3">
      <c r="B53" s="47"/>
      <c r="C53" s="48"/>
      <c r="D53" s="50"/>
      <c r="E53" s="32"/>
      <c r="F53" s="125"/>
      <c r="G53" s="50"/>
      <c r="H53" s="127"/>
      <c r="I53" s="4"/>
      <c r="J53" s="4"/>
      <c r="K53" s="131"/>
      <c r="L53" s="129"/>
      <c r="M53" s="50"/>
    </row>
    <row r="54" spans="2:13" x14ac:dyDescent="0.3">
      <c r="B54" s="47">
        <v>1</v>
      </c>
      <c r="C54" s="48"/>
      <c r="D54" s="49">
        <v>27</v>
      </c>
      <c r="E54" s="9"/>
      <c r="F54" s="124"/>
      <c r="G54" s="49"/>
      <c r="H54" s="126"/>
      <c r="I54" s="4"/>
      <c r="J54" s="4"/>
      <c r="K54" s="132"/>
      <c r="L54" s="128"/>
      <c r="M54" s="49"/>
    </row>
    <row r="55" spans="2:13" x14ac:dyDescent="0.3">
      <c r="B55" s="47"/>
      <c r="C55" s="48"/>
      <c r="D55" s="119"/>
      <c r="E55" s="32"/>
      <c r="F55" s="125"/>
      <c r="G55" s="50"/>
      <c r="H55" s="127"/>
      <c r="I55" s="4"/>
      <c r="J55" s="4"/>
      <c r="K55" s="131"/>
      <c r="L55" s="129"/>
      <c r="M55" s="50"/>
    </row>
    <row r="56" spans="2:13" x14ac:dyDescent="0.3">
      <c r="B56" s="47">
        <v>1</v>
      </c>
      <c r="C56" s="48"/>
      <c r="D56" s="49">
        <v>28</v>
      </c>
      <c r="E56" s="9"/>
      <c r="F56" s="124"/>
      <c r="G56" s="49"/>
      <c r="H56" s="126"/>
      <c r="I56" s="4"/>
      <c r="J56" s="4"/>
      <c r="K56" s="132"/>
      <c r="L56" s="128"/>
      <c r="M56" s="49"/>
    </row>
    <row r="57" spans="2:13" x14ac:dyDescent="0.3">
      <c r="B57" s="47"/>
      <c r="C57" s="48"/>
      <c r="D57" s="50"/>
      <c r="E57" s="32"/>
      <c r="F57" s="125"/>
      <c r="G57" s="50"/>
      <c r="H57" s="127"/>
      <c r="I57" s="4"/>
      <c r="J57" s="4"/>
      <c r="K57" s="131"/>
      <c r="L57" s="129"/>
      <c r="M57" s="50"/>
    </row>
    <row r="58" spans="2:13" x14ac:dyDescent="0.3">
      <c r="B58" s="47">
        <v>1</v>
      </c>
      <c r="C58" s="48"/>
      <c r="D58" s="49">
        <v>29</v>
      </c>
      <c r="E58" s="9"/>
      <c r="F58" s="124"/>
      <c r="G58" s="49"/>
      <c r="H58" s="126"/>
      <c r="I58" s="4"/>
      <c r="J58" s="4"/>
      <c r="K58" s="132"/>
      <c r="L58" s="128"/>
      <c r="M58" s="49"/>
    </row>
    <row r="59" spans="2:13" x14ac:dyDescent="0.3">
      <c r="B59" s="47"/>
      <c r="C59" s="48"/>
      <c r="D59" s="119"/>
      <c r="E59" s="32"/>
      <c r="F59" s="125"/>
      <c r="G59" s="50"/>
      <c r="H59" s="127"/>
      <c r="I59" s="4"/>
      <c r="J59" s="4"/>
      <c r="K59" s="131"/>
      <c r="L59" s="129"/>
      <c r="M59" s="50"/>
    </row>
    <row r="60" spans="2:13" x14ac:dyDescent="0.3">
      <c r="B60" s="47">
        <v>1</v>
      </c>
      <c r="C60" s="48"/>
      <c r="D60" s="49">
        <v>30</v>
      </c>
      <c r="E60" s="9"/>
      <c r="F60" s="124"/>
      <c r="G60" s="49"/>
      <c r="H60" s="126"/>
      <c r="I60" s="4"/>
      <c r="J60" s="4"/>
      <c r="K60" s="132"/>
      <c r="L60" s="128"/>
      <c r="M60" s="49"/>
    </row>
    <row r="61" spans="2:13" x14ac:dyDescent="0.3">
      <c r="B61" s="47"/>
      <c r="C61" s="48"/>
      <c r="D61" s="50"/>
      <c r="E61" s="32"/>
      <c r="F61" s="125"/>
      <c r="G61" s="50"/>
      <c r="H61" s="127"/>
      <c r="I61" s="4"/>
      <c r="J61" s="4"/>
      <c r="K61" s="131"/>
      <c r="L61" s="129"/>
      <c r="M61" s="50"/>
    </row>
    <row r="62" spans="2:13" x14ac:dyDescent="0.3">
      <c r="B62" s="47">
        <v>1</v>
      </c>
      <c r="C62" s="48"/>
      <c r="D62" s="49">
        <v>31</v>
      </c>
      <c r="E62" s="9"/>
      <c r="F62" s="124"/>
      <c r="G62" s="49"/>
      <c r="H62" s="126"/>
      <c r="I62" s="4"/>
      <c r="J62" s="4"/>
      <c r="K62" s="132"/>
      <c r="L62" s="128"/>
      <c r="M62" s="49"/>
    </row>
    <row r="63" spans="2:13" x14ac:dyDescent="0.3">
      <c r="B63" s="47"/>
      <c r="C63" s="48"/>
      <c r="D63" s="119"/>
      <c r="E63" s="32"/>
      <c r="F63" s="125"/>
      <c r="G63" s="50"/>
      <c r="H63" s="127"/>
      <c r="I63" s="4"/>
      <c r="J63" s="4"/>
      <c r="K63" s="131"/>
      <c r="L63" s="129"/>
      <c r="M63" s="50"/>
    </row>
    <row r="64" spans="2:13" x14ac:dyDescent="0.3">
      <c r="B64" s="47">
        <v>1</v>
      </c>
      <c r="C64" s="48"/>
      <c r="D64" s="49">
        <v>32</v>
      </c>
      <c r="E64" s="9"/>
      <c r="F64" s="124"/>
      <c r="G64" s="49"/>
      <c r="H64" s="126"/>
      <c r="I64" s="4"/>
      <c r="J64" s="4"/>
      <c r="K64" s="132"/>
      <c r="L64" s="128"/>
      <c r="M64" s="49"/>
    </row>
    <row r="65" spans="2:13" x14ac:dyDescent="0.3">
      <c r="B65" s="47"/>
      <c r="C65" s="48"/>
      <c r="D65" s="50"/>
      <c r="E65" s="32"/>
      <c r="F65" s="125"/>
      <c r="G65" s="50"/>
      <c r="H65" s="127"/>
      <c r="I65" s="4"/>
      <c r="J65" s="4"/>
      <c r="K65" s="131"/>
      <c r="L65" s="129"/>
      <c r="M65" s="50"/>
    </row>
    <row r="66" spans="2:13" x14ac:dyDescent="0.3">
      <c r="B66" s="47">
        <v>1</v>
      </c>
      <c r="C66" s="48"/>
      <c r="D66" s="49">
        <v>33</v>
      </c>
      <c r="E66" s="9"/>
      <c r="F66" s="124"/>
      <c r="G66" s="49"/>
      <c r="H66" s="126"/>
      <c r="I66" s="4"/>
      <c r="J66" s="4"/>
      <c r="K66" s="132"/>
      <c r="L66" s="128"/>
      <c r="M66" s="49"/>
    </row>
    <row r="67" spans="2:13" x14ac:dyDescent="0.3">
      <c r="B67" s="47"/>
      <c r="C67" s="48"/>
      <c r="D67" s="119"/>
      <c r="E67" s="32"/>
      <c r="F67" s="125"/>
      <c r="G67" s="50"/>
      <c r="H67" s="127"/>
      <c r="I67" s="4"/>
      <c r="J67" s="4"/>
      <c r="K67" s="131"/>
      <c r="L67" s="129"/>
      <c r="M67" s="50"/>
    </row>
    <row r="68" spans="2:13" x14ac:dyDescent="0.3">
      <c r="B68" s="47">
        <v>1</v>
      </c>
      <c r="C68" s="48"/>
      <c r="D68" s="49">
        <v>34</v>
      </c>
      <c r="E68" s="9"/>
      <c r="F68" s="124"/>
      <c r="G68" s="49"/>
      <c r="H68" s="126"/>
      <c r="I68" s="4"/>
      <c r="J68" s="4"/>
      <c r="K68" s="132"/>
      <c r="L68" s="128"/>
      <c r="M68" s="49"/>
    </row>
    <row r="69" spans="2:13" x14ac:dyDescent="0.3">
      <c r="B69" s="47"/>
      <c r="C69" s="48"/>
      <c r="D69" s="50"/>
      <c r="E69" s="32"/>
      <c r="F69" s="125"/>
      <c r="G69" s="50"/>
      <c r="H69" s="127"/>
      <c r="I69" s="4"/>
      <c r="J69" s="4"/>
      <c r="K69" s="131"/>
      <c r="L69" s="129"/>
      <c r="M69" s="50"/>
    </row>
    <row r="70" spans="2:13" x14ac:dyDescent="0.3">
      <c r="B70" s="47">
        <v>1</v>
      </c>
      <c r="C70" s="48"/>
      <c r="D70" s="49">
        <v>35</v>
      </c>
      <c r="E70" s="9"/>
      <c r="F70" s="124"/>
      <c r="G70" s="49"/>
      <c r="H70" s="126"/>
      <c r="I70" s="4"/>
      <c r="J70" s="4"/>
      <c r="K70" s="132"/>
      <c r="L70" s="128"/>
      <c r="M70" s="49"/>
    </row>
    <row r="71" spans="2:13" x14ac:dyDescent="0.3">
      <c r="B71" s="47"/>
      <c r="C71" s="48"/>
      <c r="D71" s="119"/>
      <c r="E71" s="32"/>
      <c r="F71" s="125"/>
      <c r="G71" s="50"/>
      <c r="H71" s="127"/>
      <c r="I71" s="4"/>
      <c r="J71" s="4"/>
      <c r="K71" s="131"/>
      <c r="L71" s="129"/>
      <c r="M71" s="50"/>
    </row>
    <row r="72" spans="2:13" x14ac:dyDescent="0.3">
      <c r="B72" s="47">
        <v>1</v>
      </c>
      <c r="C72" s="48"/>
      <c r="D72" s="49">
        <v>36</v>
      </c>
      <c r="E72" s="9"/>
      <c r="F72" s="124"/>
      <c r="G72" s="49"/>
      <c r="H72" s="126"/>
      <c r="I72" s="4"/>
      <c r="J72" s="4"/>
      <c r="K72" s="132"/>
      <c r="L72" s="128"/>
      <c r="M72" s="49"/>
    </row>
    <row r="73" spans="2:13" x14ac:dyDescent="0.3">
      <c r="B73" s="47"/>
      <c r="C73" s="48"/>
      <c r="D73" s="50"/>
      <c r="E73" s="32"/>
      <c r="F73" s="125"/>
      <c r="G73" s="50"/>
      <c r="H73" s="127"/>
      <c r="I73" s="4"/>
      <c r="J73" s="4"/>
      <c r="K73" s="131"/>
      <c r="L73" s="129"/>
      <c r="M73" s="50"/>
    </row>
    <row r="74" spans="2:13" x14ac:dyDescent="0.3">
      <c r="B74" s="47">
        <v>1</v>
      </c>
      <c r="C74" s="48"/>
      <c r="D74" s="49">
        <v>37</v>
      </c>
      <c r="E74" s="9"/>
      <c r="F74" s="124"/>
      <c r="G74" s="49"/>
      <c r="H74" s="126"/>
      <c r="I74" s="4"/>
      <c r="J74" s="4"/>
      <c r="K74" s="132"/>
      <c r="L74" s="128"/>
      <c r="M74" s="49"/>
    </row>
    <row r="75" spans="2:13" x14ac:dyDescent="0.3">
      <c r="B75" s="47"/>
      <c r="C75" s="48"/>
      <c r="D75" s="50"/>
      <c r="E75" s="32"/>
      <c r="F75" s="125"/>
      <c r="G75" s="50"/>
      <c r="H75" s="127"/>
      <c r="I75" s="4"/>
      <c r="J75" s="4"/>
      <c r="K75" s="131"/>
      <c r="L75" s="129"/>
      <c r="M75" s="50"/>
    </row>
    <row r="76" spans="2:13" x14ac:dyDescent="0.3">
      <c r="B76" s="47">
        <v>1</v>
      </c>
      <c r="C76" s="48"/>
      <c r="D76" s="49">
        <v>38</v>
      </c>
      <c r="E76" s="9"/>
      <c r="F76" s="124"/>
      <c r="G76" s="49"/>
      <c r="H76" s="126"/>
      <c r="I76" s="4"/>
      <c r="J76" s="4"/>
      <c r="K76" s="132"/>
      <c r="L76" s="128"/>
      <c r="M76" s="49"/>
    </row>
    <row r="77" spans="2:13" x14ac:dyDescent="0.3">
      <c r="B77" s="47"/>
      <c r="C77" s="48"/>
      <c r="D77" s="50"/>
      <c r="E77" s="32"/>
      <c r="F77" s="125"/>
      <c r="G77" s="50"/>
      <c r="H77" s="127"/>
      <c r="I77" s="4"/>
      <c r="J77" s="4"/>
      <c r="K77" s="131"/>
      <c r="L77" s="129"/>
      <c r="M77" s="50"/>
    </row>
    <row r="78" spans="2:13" x14ac:dyDescent="0.3">
      <c r="B78" s="47">
        <v>1</v>
      </c>
      <c r="C78" s="48"/>
      <c r="D78" s="49">
        <v>39</v>
      </c>
      <c r="E78" s="9"/>
      <c r="F78" s="124"/>
      <c r="G78" s="49"/>
      <c r="H78" s="126"/>
      <c r="I78" s="4"/>
      <c r="J78" s="4"/>
      <c r="K78" s="132"/>
      <c r="L78" s="128"/>
      <c r="M78" s="49"/>
    </row>
    <row r="79" spans="2:13" x14ac:dyDescent="0.3">
      <c r="B79" s="47"/>
      <c r="C79" s="48"/>
      <c r="D79" s="119"/>
      <c r="E79" s="32"/>
      <c r="F79" s="125"/>
      <c r="G79" s="50"/>
      <c r="H79" s="127"/>
      <c r="I79" s="4"/>
      <c r="J79" s="4"/>
      <c r="K79" s="131"/>
      <c r="L79" s="129"/>
      <c r="M79" s="50"/>
    </row>
    <row r="80" spans="2:13" x14ac:dyDescent="0.3">
      <c r="B80" s="47">
        <v>1</v>
      </c>
      <c r="C80" s="48"/>
      <c r="D80" s="49">
        <v>40</v>
      </c>
      <c r="E80" s="9"/>
      <c r="F80" s="124"/>
      <c r="G80" s="49"/>
      <c r="H80" s="126"/>
      <c r="I80" s="4"/>
      <c r="J80" s="4"/>
      <c r="K80" s="132"/>
      <c r="L80" s="128"/>
      <c r="M80" s="49"/>
    </row>
    <row r="81" spans="2:13" x14ac:dyDescent="0.3">
      <c r="B81" s="47"/>
      <c r="C81" s="48"/>
      <c r="D81" s="50"/>
      <c r="E81" s="32"/>
      <c r="F81" s="125"/>
      <c r="G81" s="50"/>
      <c r="H81" s="127"/>
      <c r="I81" s="4"/>
      <c r="J81" s="4"/>
      <c r="K81" s="131"/>
      <c r="L81" s="129"/>
      <c r="M81" s="50"/>
    </row>
    <row r="82" spans="2:13" x14ac:dyDescent="0.3">
      <c r="B82" s="47"/>
      <c r="C82" s="48"/>
      <c r="D82" s="49">
        <v>41</v>
      </c>
      <c r="E82" s="9"/>
      <c r="F82" s="124"/>
      <c r="G82" s="49"/>
      <c r="H82" s="126"/>
      <c r="I82" s="4"/>
      <c r="J82" s="4"/>
      <c r="K82" s="132"/>
      <c r="L82" s="128"/>
      <c r="M82" s="49"/>
    </row>
    <row r="83" spans="2:13" x14ac:dyDescent="0.3">
      <c r="B83" s="47"/>
      <c r="C83" s="48"/>
      <c r="D83" s="119"/>
      <c r="E83" s="32"/>
      <c r="F83" s="125"/>
      <c r="G83" s="50"/>
      <c r="H83" s="127"/>
      <c r="I83" s="4"/>
      <c r="J83" s="4"/>
      <c r="K83" s="131"/>
      <c r="L83" s="129"/>
      <c r="M83" s="50"/>
    </row>
    <row r="84" spans="2:13" x14ac:dyDescent="0.3">
      <c r="B84" s="47">
        <v>1</v>
      </c>
      <c r="C84" s="48"/>
      <c r="D84" s="49">
        <v>42</v>
      </c>
      <c r="E84" s="9"/>
      <c r="F84" s="124"/>
      <c r="G84" s="49"/>
      <c r="H84" s="126"/>
      <c r="I84" s="4"/>
      <c r="J84" s="4"/>
      <c r="K84" s="132"/>
      <c r="L84" s="128"/>
      <c r="M84" s="49"/>
    </row>
    <row r="85" spans="2:13" x14ac:dyDescent="0.3">
      <c r="B85" s="47"/>
      <c r="C85" s="48"/>
      <c r="D85" s="50"/>
      <c r="E85" s="32"/>
      <c r="F85" s="125"/>
      <c r="G85" s="50"/>
      <c r="H85" s="127"/>
      <c r="I85" s="4"/>
      <c r="J85" s="4"/>
      <c r="K85" s="131"/>
      <c r="L85" s="129"/>
      <c r="M85" s="50"/>
    </row>
    <row r="86" spans="2:13" x14ac:dyDescent="0.3">
      <c r="B86" s="47">
        <v>1</v>
      </c>
      <c r="C86" s="48"/>
      <c r="D86" s="49">
        <v>43</v>
      </c>
      <c r="E86" s="9"/>
      <c r="F86" s="124"/>
      <c r="G86" s="49"/>
      <c r="H86" s="126"/>
      <c r="I86" s="4"/>
      <c r="J86" s="4"/>
      <c r="K86" s="132"/>
      <c r="L86" s="128"/>
      <c r="M86" s="49"/>
    </row>
    <row r="87" spans="2:13" x14ac:dyDescent="0.3">
      <c r="B87" s="47"/>
      <c r="C87" s="48"/>
      <c r="D87" s="119"/>
      <c r="E87" s="32"/>
      <c r="F87" s="125"/>
      <c r="G87" s="50"/>
      <c r="H87" s="127"/>
      <c r="I87" s="4"/>
      <c r="J87" s="4"/>
      <c r="K87" s="131"/>
      <c r="L87" s="129"/>
      <c r="M87" s="50"/>
    </row>
    <row r="88" spans="2:13" x14ac:dyDescent="0.3">
      <c r="B88" s="47">
        <v>1</v>
      </c>
      <c r="C88" s="48"/>
      <c r="D88" s="49">
        <v>44</v>
      </c>
      <c r="E88" s="9"/>
      <c r="F88" s="124"/>
      <c r="G88" s="49"/>
      <c r="H88" s="126"/>
      <c r="I88" s="4"/>
      <c r="J88" s="4"/>
      <c r="K88" s="132"/>
      <c r="L88" s="128"/>
      <c r="M88" s="49"/>
    </row>
    <row r="89" spans="2:13" x14ac:dyDescent="0.3">
      <c r="B89" s="47"/>
      <c r="C89" s="48"/>
      <c r="D89" s="50"/>
      <c r="E89" s="32"/>
      <c r="F89" s="125"/>
      <c r="G89" s="50"/>
      <c r="H89" s="127"/>
      <c r="I89" s="4"/>
      <c r="J89" s="4"/>
      <c r="K89" s="131"/>
      <c r="L89" s="129"/>
      <c r="M89" s="50"/>
    </row>
    <row r="90" spans="2:13" x14ac:dyDescent="0.3">
      <c r="B90" s="47">
        <v>1</v>
      </c>
      <c r="C90" s="48"/>
      <c r="D90" s="49">
        <v>45</v>
      </c>
      <c r="E90" s="9"/>
      <c r="F90" s="124"/>
      <c r="G90" s="49"/>
      <c r="H90" s="126"/>
      <c r="I90" s="4"/>
      <c r="J90" s="4"/>
      <c r="K90" s="132"/>
      <c r="L90" s="128"/>
      <c r="M90" s="49"/>
    </row>
    <row r="91" spans="2:13" x14ac:dyDescent="0.3">
      <c r="B91" s="47"/>
      <c r="C91" s="48"/>
      <c r="D91" s="119"/>
      <c r="E91" s="32"/>
      <c r="F91" s="125"/>
      <c r="G91" s="50"/>
      <c r="H91" s="127"/>
      <c r="I91" s="4"/>
      <c r="J91" s="4"/>
      <c r="K91" s="131"/>
      <c r="L91" s="129"/>
      <c r="M91" s="50"/>
    </row>
    <row r="92" spans="2:13" x14ac:dyDescent="0.3">
      <c r="B92" s="47">
        <v>1</v>
      </c>
      <c r="C92" s="48"/>
      <c r="D92" s="49">
        <v>44</v>
      </c>
      <c r="E92" s="9"/>
      <c r="F92" s="124"/>
      <c r="G92" s="49"/>
      <c r="H92" s="126"/>
      <c r="I92" s="4"/>
      <c r="J92" s="4"/>
      <c r="K92" s="132"/>
      <c r="L92" s="128"/>
      <c r="M92" s="49"/>
    </row>
    <row r="93" spans="2:13" x14ac:dyDescent="0.3">
      <c r="B93" s="47"/>
      <c r="C93" s="48"/>
      <c r="D93" s="50"/>
      <c r="E93" s="32"/>
      <c r="F93" s="125"/>
      <c r="G93" s="50"/>
      <c r="H93" s="127"/>
      <c r="I93" s="4"/>
      <c r="J93" s="4"/>
      <c r="K93" s="131"/>
      <c r="L93" s="129"/>
      <c r="M93" s="50"/>
    </row>
    <row r="94" spans="2:13" x14ac:dyDescent="0.3">
      <c r="B94" s="47">
        <v>1</v>
      </c>
      <c r="C94" s="48"/>
      <c r="D94" s="49">
        <v>45</v>
      </c>
      <c r="E94" s="9"/>
      <c r="F94" s="124"/>
      <c r="G94" s="49"/>
      <c r="H94" s="126"/>
      <c r="I94" s="4"/>
      <c r="J94" s="4"/>
      <c r="K94" s="132"/>
      <c r="L94" s="128"/>
      <c r="M94" s="49"/>
    </row>
    <row r="95" spans="2:13" x14ac:dyDescent="0.3">
      <c r="B95" s="47"/>
      <c r="C95" s="48"/>
      <c r="D95" s="50"/>
      <c r="E95" s="32"/>
      <c r="F95" s="125"/>
      <c r="G95" s="50"/>
      <c r="H95" s="127"/>
      <c r="I95" s="4"/>
      <c r="J95" s="4"/>
      <c r="K95" s="131"/>
      <c r="L95" s="129"/>
      <c r="M95" s="50"/>
    </row>
    <row r="96" spans="2:13" x14ac:dyDescent="0.3">
      <c r="B96" s="47">
        <v>1</v>
      </c>
      <c r="C96" s="48"/>
      <c r="D96" s="49">
        <v>46</v>
      </c>
      <c r="E96" s="9"/>
      <c r="F96" s="124"/>
      <c r="G96" s="49"/>
      <c r="H96" s="126"/>
      <c r="I96" s="4"/>
      <c r="J96" s="4"/>
      <c r="K96" s="132"/>
      <c r="L96" s="128"/>
      <c r="M96" s="49"/>
    </row>
    <row r="97" spans="2:13" x14ac:dyDescent="0.3">
      <c r="B97" s="47"/>
      <c r="C97" s="48"/>
      <c r="D97" s="50"/>
      <c r="E97" s="32"/>
      <c r="F97" s="125"/>
      <c r="G97" s="50"/>
      <c r="H97" s="127"/>
      <c r="I97" s="4"/>
      <c r="J97" s="4"/>
      <c r="K97" s="131"/>
      <c r="L97" s="129"/>
      <c r="M97" s="50"/>
    </row>
    <row r="98" spans="2:13" x14ac:dyDescent="0.3">
      <c r="B98" s="47">
        <v>1</v>
      </c>
      <c r="C98" s="48"/>
      <c r="D98" s="49">
        <v>47</v>
      </c>
      <c r="E98" s="9"/>
      <c r="F98" s="124"/>
      <c r="G98" s="49"/>
      <c r="H98" s="126"/>
      <c r="I98" s="4"/>
      <c r="J98" s="4"/>
      <c r="K98" s="132"/>
      <c r="L98" s="128"/>
      <c r="M98" s="49"/>
    </row>
    <row r="99" spans="2:13" x14ac:dyDescent="0.3">
      <c r="B99" s="47"/>
      <c r="C99" s="48"/>
      <c r="D99" s="50"/>
      <c r="E99" s="32"/>
      <c r="F99" s="125"/>
      <c r="G99" s="50"/>
      <c r="H99" s="127"/>
      <c r="I99" s="4"/>
      <c r="J99" s="4"/>
      <c r="K99" s="131"/>
      <c r="L99" s="129"/>
      <c r="M99" s="50"/>
    </row>
    <row r="100" spans="2:13" x14ac:dyDescent="0.3">
      <c r="B100" s="47">
        <v>1</v>
      </c>
      <c r="C100" s="48"/>
      <c r="D100" s="49">
        <v>48</v>
      </c>
      <c r="E100" s="9"/>
      <c r="F100" s="124"/>
      <c r="G100" s="49"/>
      <c r="H100" s="126"/>
      <c r="I100" s="4"/>
      <c r="J100" s="4"/>
      <c r="K100" s="132"/>
      <c r="L100" s="128"/>
      <c r="M100" s="49"/>
    </row>
    <row r="101" spans="2:13" x14ac:dyDescent="0.3">
      <c r="B101" s="47"/>
      <c r="C101" s="48"/>
      <c r="D101" s="50"/>
      <c r="E101" s="32"/>
      <c r="F101" s="125"/>
      <c r="G101" s="50"/>
      <c r="H101" s="127"/>
      <c r="I101" s="4"/>
      <c r="J101" s="4"/>
      <c r="K101" s="131"/>
      <c r="L101" s="129"/>
      <c r="M101" s="50"/>
    </row>
    <row r="102" spans="2:13" x14ac:dyDescent="0.3">
      <c r="B102" s="47">
        <v>1</v>
      </c>
      <c r="C102" s="48"/>
      <c r="D102" s="49">
        <v>49</v>
      </c>
      <c r="E102" s="9"/>
      <c r="F102" s="124"/>
      <c r="G102" s="49"/>
      <c r="H102" s="126"/>
      <c r="I102" s="4"/>
      <c r="J102" s="4"/>
      <c r="K102" s="132"/>
      <c r="L102" s="128"/>
      <c r="M102" s="49"/>
    </row>
    <row r="103" spans="2:13" x14ac:dyDescent="0.3">
      <c r="B103" s="47"/>
      <c r="C103" s="48"/>
      <c r="D103" s="50"/>
      <c r="E103" s="32"/>
      <c r="F103" s="125"/>
      <c r="G103" s="50"/>
      <c r="H103" s="127"/>
      <c r="I103" s="4"/>
      <c r="J103" s="4"/>
      <c r="K103" s="131"/>
      <c r="L103" s="129"/>
      <c r="M103" s="50"/>
    </row>
    <row r="104" spans="2:13" x14ac:dyDescent="0.3">
      <c r="B104" s="47">
        <v>1</v>
      </c>
      <c r="C104" s="48"/>
      <c r="D104" s="49">
        <v>50</v>
      </c>
      <c r="E104" s="9"/>
      <c r="F104" s="124"/>
      <c r="G104" s="49"/>
      <c r="H104" s="126"/>
      <c r="I104" s="4"/>
      <c r="J104" s="4"/>
      <c r="K104" s="132"/>
      <c r="L104" s="128"/>
      <c r="M104" s="49"/>
    </row>
    <row r="105" spans="2:13" x14ac:dyDescent="0.3">
      <c r="B105" s="47"/>
      <c r="C105" s="48"/>
      <c r="D105" s="50"/>
      <c r="E105" s="32"/>
      <c r="F105" s="125"/>
      <c r="G105" s="50"/>
      <c r="H105" s="127"/>
      <c r="I105" s="4"/>
      <c r="J105" s="4"/>
      <c r="K105" s="131"/>
      <c r="L105" s="129"/>
      <c r="M105" s="50"/>
    </row>
    <row r="106" spans="2:13" x14ac:dyDescent="0.3">
      <c r="B106" s="47">
        <v>1</v>
      </c>
      <c r="C106" s="48"/>
      <c r="D106" s="49">
        <v>51</v>
      </c>
      <c r="E106" s="9"/>
      <c r="F106" s="124"/>
      <c r="G106" s="49"/>
      <c r="H106" s="126"/>
      <c r="I106" s="4"/>
      <c r="J106" s="4"/>
      <c r="K106" s="132"/>
      <c r="L106" s="128"/>
      <c r="M106" s="49"/>
    </row>
    <row r="107" spans="2:13" x14ac:dyDescent="0.3">
      <c r="B107" s="47"/>
      <c r="C107" s="48"/>
      <c r="D107" s="50"/>
      <c r="E107" s="32"/>
      <c r="F107" s="125"/>
      <c r="G107" s="50"/>
      <c r="H107" s="127"/>
      <c r="I107" s="4"/>
      <c r="J107" s="4"/>
      <c r="K107" s="131"/>
      <c r="L107" s="129"/>
      <c r="M107" s="50"/>
    </row>
    <row r="108" spans="2:13" x14ac:dyDescent="0.3">
      <c r="B108" s="47">
        <v>1</v>
      </c>
      <c r="C108" s="48"/>
      <c r="D108" s="49">
        <v>52</v>
      </c>
      <c r="E108" s="9"/>
      <c r="F108" s="124"/>
      <c r="G108" s="49"/>
      <c r="H108" s="126"/>
      <c r="I108" s="4"/>
      <c r="J108" s="4"/>
      <c r="K108" s="132"/>
      <c r="L108" s="128"/>
      <c r="M108" s="49"/>
    </row>
    <row r="109" spans="2:13" x14ac:dyDescent="0.3">
      <c r="B109" s="47"/>
      <c r="C109" s="48"/>
      <c r="D109" s="50"/>
      <c r="E109" s="32"/>
      <c r="F109" s="125"/>
      <c r="G109" s="50"/>
      <c r="H109" s="127"/>
      <c r="I109" s="4"/>
      <c r="J109" s="4"/>
      <c r="K109" s="131"/>
      <c r="L109" s="129"/>
      <c r="M109" s="50"/>
    </row>
    <row r="110" spans="2:13" x14ac:dyDescent="0.3">
      <c r="B110" s="47">
        <v>1</v>
      </c>
      <c r="C110" s="48"/>
      <c r="D110" s="49">
        <v>53</v>
      </c>
      <c r="E110" s="9"/>
      <c r="F110" s="124"/>
      <c r="G110" s="49"/>
      <c r="H110" s="126"/>
      <c r="I110" s="4"/>
      <c r="J110" s="4"/>
      <c r="K110" s="132"/>
      <c r="L110" s="128"/>
      <c r="M110" s="49"/>
    </row>
    <row r="111" spans="2:13" x14ac:dyDescent="0.3">
      <c r="B111" s="47"/>
      <c r="C111" s="48"/>
      <c r="D111" s="50"/>
      <c r="E111" s="32"/>
      <c r="F111" s="125"/>
      <c r="G111" s="50"/>
      <c r="H111" s="127"/>
      <c r="I111" s="4"/>
      <c r="J111" s="4"/>
      <c r="K111" s="131"/>
      <c r="L111" s="129"/>
      <c r="M111" s="50"/>
    </row>
    <row r="112" spans="2:13" x14ac:dyDescent="0.3">
      <c r="B112" s="47">
        <v>1</v>
      </c>
      <c r="C112" s="48"/>
      <c r="D112" s="49">
        <v>54</v>
      </c>
      <c r="E112" s="9"/>
      <c r="F112" s="124"/>
      <c r="G112" s="49"/>
      <c r="H112" s="126"/>
      <c r="I112" s="4"/>
      <c r="J112" s="4"/>
      <c r="K112" s="132"/>
      <c r="L112" s="128"/>
      <c r="M112" s="49"/>
    </row>
    <row r="113" spans="2:13" x14ac:dyDescent="0.3">
      <c r="B113" s="47"/>
      <c r="C113" s="48"/>
      <c r="D113" s="50"/>
      <c r="E113" s="32"/>
      <c r="F113" s="125"/>
      <c r="G113" s="50"/>
      <c r="H113" s="127"/>
      <c r="I113" s="4"/>
      <c r="J113" s="4"/>
      <c r="K113" s="131"/>
      <c r="L113" s="129"/>
      <c r="M113" s="50"/>
    </row>
    <row r="114" spans="2:13" x14ac:dyDescent="0.3">
      <c r="B114" s="47">
        <v>1</v>
      </c>
      <c r="C114" s="48"/>
      <c r="D114" s="49">
        <v>55</v>
      </c>
      <c r="E114" s="9"/>
      <c r="F114" s="124"/>
      <c r="G114" s="49"/>
      <c r="H114" s="126"/>
      <c r="I114" s="4"/>
      <c r="J114" s="4"/>
      <c r="K114" s="132"/>
      <c r="L114" s="128"/>
      <c r="M114" s="49"/>
    </row>
    <row r="115" spans="2:13" x14ac:dyDescent="0.3">
      <c r="B115" s="47"/>
      <c r="C115" s="48"/>
      <c r="D115" s="50"/>
      <c r="E115" s="32"/>
      <c r="F115" s="125"/>
      <c r="G115" s="50"/>
      <c r="H115" s="127"/>
      <c r="I115" s="4"/>
      <c r="J115" s="4"/>
      <c r="K115" s="131"/>
      <c r="L115" s="129"/>
      <c r="M115" s="50"/>
    </row>
    <row r="116" spans="2:13" x14ac:dyDescent="0.3">
      <c r="B116" s="47">
        <v>1</v>
      </c>
      <c r="C116" s="48"/>
      <c r="D116" s="49">
        <v>56</v>
      </c>
      <c r="E116" s="9"/>
      <c r="F116" s="124"/>
      <c r="G116" s="49"/>
      <c r="H116" s="126"/>
      <c r="I116" s="4"/>
      <c r="J116" s="4"/>
      <c r="K116" s="132"/>
      <c r="L116" s="128"/>
      <c r="M116" s="49"/>
    </row>
    <row r="117" spans="2:13" x14ac:dyDescent="0.3">
      <c r="B117" s="47"/>
      <c r="C117" s="48"/>
      <c r="D117" s="50"/>
      <c r="E117" s="32"/>
      <c r="F117" s="125"/>
      <c r="G117" s="50"/>
      <c r="H117" s="127"/>
      <c r="I117" s="4"/>
      <c r="J117" s="4"/>
      <c r="K117" s="131"/>
      <c r="L117" s="129"/>
      <c r="M117" s="50"/>
    </row>
    <row r="118" spans="2:13" x14ac:dyDescent="0.3">
      <c r="B118" s="47">
        <v>1</v>
      </c>
      <c r="C118" s="48"/>
      <c r="D118" s="49">
        <v>57</v>
      </c>
      <c r="E118" s="9"/>
      <c r="F118" s="124"/>
      <c r="G118" s="49"/>
      <c r="H118" s="126"/>
      <c r="I118" s="4"/>
      <c r="J118" s="4"/>
      <c r="K118" s="132"/>
      <c r="L118" s="128"/>
      <c r="M118" s="49"/>
    </row>
    <row r="119" spans="2:13" x14ac:dyDescent="0.3">
      <c r="B119" s="47"/>
      <c r="C119" s="48"/>
      <c r="D119" s="50"/>
      <c r="E119" s="32"/>
      <c r="F119" s="125"/>
      <c r="G119" s="50"/>
      <c r="H119" s="127"/>
      <c r="I119" s="4"/>
      <c r="J119" s="4"/>
      <c r="K119" s="131"/>
      <c r="L119" s="129"/>
      <c r="M119" s="50"/>
    </row>
    <row r="120" spans="2:13" x14ac:dyDescent="0.3">
      <c r="B120" s="47">
        <v>1</v>
      </c>
      <c r="C120" s="48"/>
      <c r="D120" s="49">
        <v>58</v>
      </c>
      <c r="E120" s="9"/>
      <c r="F120" s="124"/>
      <c r="G120" s="49"/>
      <c r="H120" s="126"/>
      <c r="I120" s="4"/>
      <c r="J120" s="4"/>
      <c r="K120" s="132"/>
      <c r="L120" s="128"/>
      <c r="M120" s="49"/>
    </row>
    <row r="121" spans="2:13" x14ac:dyDescent="0.3">
      <c r="B121" s="47"/>
      <c r="C121" s="48"/>
      <c r="D121" s="50"/>
      <c r="E121" s="32"/>
      <c r="F121" s="125"/>
      <c r="G121" s="50"/>
      <c r="H121" s="127"/>
      <c r="I121" s="4"/>
      <c r="J121" s="4"/>
      <c r="K121" s="131"/>
      <c r="L121" s="129"/>
      <c r="M121" s="50"/>
    </row>
    <row r="122" spans="2:13" x14ac:dyDescent="0.3">
      <c r="B122" s="47">
        <v>1</v>
      </c>
      <c r="C122" s="48"/>
      <c r="D122" s="49">
        <v>59</v>
      </c>
      <c r="E122" s="9"/>
      <c r="F122" s="124"/>
      <c r="G122" s="49"/>
      <c r="H122" s="126"/>
      <c r="I122" s="4"/>
      <c r="J122" s="4"/>
      <c r="K122" s="132"/>
      <c r="L122" s="128"/>
      <c r="M122" s="49"/>
    </row>
    <row r="123" spans="2:13" x14ac:dyDescent="0.3">
      <c r="B123" s="47"/>
      <c r="C123" s="48"/>
      <c r="D123" s="50"/>
      <c r="E123" s="32"/>
      <c r="F123" s="125"/>
      <c r="G123" s="50"/>
      <c r="H123" s="127"/>
      <c r="I123" s="4"/>
      <c r="J123" s="4"/>
      <c r="K123" s="131"/>
      <c r="L123" s="129"/>
      <c r="M123" s="50"/>
    </row>
    <row r="124" spans="2:13" x14ac:dyDescent="0.3">
      <c r="B124" s="47">
        <v>1</v>
      </c>
      <c r="C124" s="48"/>
      <c r="D124" s="49">
        <v>60</v>
      </c>
      <c r="E124" s="9"/>
      <c r="F124" s="124"/>
      <c r="G124" s="49"/>
      <c r="H124" s="126"/>
      <c r="I124" s="4"/>
      <c r="J124" s="4"/>
      <c r="K124" s="132"/>
      <c r="L124" s="128"/>
      <c r="M124" s="49"/>
    </row>
    <row r="125" spans="2:13" x14ac:dyDescent="0.3">
      <c r="B125" s="47"/>
      <c r="C125" s="48"/>
      <c r="D125" s="50"/>
      <c r="E125" s="32"/>
      <c r="F125" s="125"/>
      <c r="G125" s="50"/>
      <c r="H125" s="127"/>
      <c r="I125" s="4"/>
      <c r="J125" s="4"/>
      <c r="K125" s="131"/>
      <c r="L125" s="129"/>
      <c r="M125" s="50"/>
    </row>
    <row r="126" spans="2:13" x14ac:dyDescent="0.3">
      <c r="B126" s="47">
        <v>1</v>
      </c>
      <c r="C126" s="48"/>
      <c r="D126" s="49">
        <v>61</v>
      </c>
      <c r="E126" s="9"/>
      <c r="F126" s="124"/>
      <c r="G126" s="49"/>
      <c r="H126" s="126"/>
      <c r="I126" s="4"/>
      <c r="J126" s="4"/>
      <c r="K126" s="132"/>
      <c r="L126" s="128"/>
      <c r="M126" s="49"/>
    </row>
    <row r="127" spans="2:13" x14ac:dyDescent="0.3">
      <c r="B127" s="47"/>
      <c r="C127" s="48"/>
      <c r="D127" s="50"/>
      <c r="E127" s="32"/>
      <c r="F127" s="125"/>
      <c r="G127" s="50"/>
      <c r="H127" s="127"/>
      <c r="I127" s="4"/>
      <c r="J127" s="4"/>
      <c r="K127" s="131"/>
      <c r="L127" s="129"/>
      <c r="M127" s="50"/>
    </row>
    <row r="128" spans="2:13" x14ac:dyDescent="0.3">
      <c r="B128" s="47">
        <v>1</v>
      </c>
      <c r="C128" s="48"/>
      <c r="D128" s="49">
        <v>62</v>
      </c>
      <c r="E128" s="9"/>
      <c r="F128" s="124"/>
      <c r="G128" s="49"/>
      <c r="H128" s="126"/>
      <c r="I128" s="4"/>
      <c r="J128" s="4"/>
      <c r="K128" s="132"/>
      <c r="L128" s="128"/>
      <c r="M128" s="49"/>
    </row>
    <row r="129" spans="2:13" x14ac:dyDescent="0.3">
      <c r="B129" s="47"/>
      <c r="C129" s="48"/>
      <c r="D129" s="50"/>
      <c r="E129" s="32"/>
      <c r="F129" s="125"/>
      <c r="G129" s="50"/>
      <c r="H129" s="127"/>
      <c r="I129" s="4"/>
      <c r="J129" s="4"/>
      <c r="K129" s="131"/>
      <c r="L129" s="129"/>
      <c r="M129" s="50"/>
    </row>
    <row r="130" spans="2:13" x14ac:dyDescent="0.3">
      <c r="B130" s="47">
        <v>1</v>
      </c>
      <c r="C130" s="48"/>
      <c r="D130" s="49">
        <v>63</v>
      </c>
      <c r="E130" s="9"/>
      <c r="F130" s="124"/>
      <c r="G130" s="49"/>
      <c r="H130" s="126"/>
      <c r="I130" s="4"/>
      <c r="J130" s="4"/>
      <c r="K130" s="132"/>
      <c r="L130" s="128"/>
      <c r="M130" s="49"/>
    </row>
    <row r="131" spans="2:13" x14ac:dyDescent="0.3">
      <c r="B131" s="47"/>
      <c r="C131" s="48"/>
      <c r="D131" s="50"/>
      <c r="E131" s="32"/>
      <c r="F131" s="125"/>
      <c r="G131" s="50"/>
      <c r="H131" s="127"/>
      <c r="I131" s="4"/>
      <c r="J131" s="4"/>
      <c r="K131" s="131"/>
      <c r="L131" s="129"/>
      <c r="M131" s="50"/>
    </row>
    <row r="132" spans="2:13" x14ac:dyDescent="0.3">
      <c r="B132" s="47">
        <v>1</v>
      </c>
      <c r="C132" s="48"/>
      <c r="D132" s="49">
        <v>64</v>
      </c>
      <c r="E132" s="9"/>
      <c r="F132" s="124"/>
      <c r="G132" s="49"/>
      <c r="H132" s="126"/>
      <c r="I132" s="4"/>
      <c r="J132" s="4"/>
      <c r="K132" s="132"/>
      <c r="L132" s="128"/>
      <c r="M132" s="49"/>
    </row>
    <row r="133" spans="2:13" x14ac:dyDescent="0.3">
      <c r="B133" s="47"/>
      <c r="C133" s="48"/>
      <c r="D133" s="50"/>
      <c r="E133" s="32"/>
      <c r="F133" s="125"/>
      <c r="G133" s="50"/>
      <c r="H133" s="127"/>
      <c r="I133" s="4"/>
      <c r="J133" s="4"/>
      <c r="K133" s="131"/>
      <c r="L133" s="129"/>
      <c r="M133" s="50"/>
    </row>
    <row r="134" spans="2:13" x14ac:dyDescent="0.3">
      <c r="B134" s="47">
        <v>1</v>
      </c>
      <c r="C134" s="48"/>
      <c r="D134" s="49">
        <v>65</v>
      </c>
      <c r="E134" s="9"/>
      <c r="F134" s="124"/>
      <c r="G134" s="49"/>
      <c r="H134" s="126"/>
      <c r="I134" s="4"/>
      <c r="J134" s="4"/>
      <c r="K134" s="132"/>
      <c r="L134" s="128"/>
      <c r="M134" s="49"/>
    </row>
    <row r="135" spans="2:13" x14ac:dyDescent="0.3">
      <c r="B135" s="47"/>
      <c r="C135" s="48"/>
      <c r="D135" s="50"/>
      <c r="E135" s="32"/>
      <c r="F135" s="125"/>
      <c r="G135" s="50"/>
      <c r="H135" s="127"/>
      <c r="I135" s="4"/>
      <c r="J135" s="4"/>
      <c r="K135" s="131"/>
      <c r="L135" s="129"/>
      <c r="M135" s="50"/>
    </row>
    <row r="136" spans="2:13" x14ac:dyDescent="0.3">
      <c r="B136" s="47">
        <v>1</v>
      </c>
      <c r="C136" s="48"/>
      <c r="D136" s="49">
        <v>66</v>
      </c>
      <c r="E136" s="9"/>
      <c r="F136" s="124"/>
      <c r="G136" s="49"/>
      <c r="H136" s="126"/>
      <c r="I136" s="4"/>
      <c r="J136" s="4"/>
      <c r="K136" s="132"/>
      <c r="L136" s="128"/>
      <c r="M136" s="49"/>
    </row>
    <row r="137" spans="2:13" x14ac:dyDescent="0.3">
      <c r="B137" s="47"/>
      <c r="C137" s="48"/>
      <c r="D137" s="50"/>
      <c r="E137" s="32"/>
      <c r="F137" s="125"/>
      <c r="G137" s="50"/>
      <c r="H137" s="127"/>
      <c r="I137" s="4"/>
      <c r="J137" s="4"/>
      <c r="K137" s="131"/>
      <c r="L137" s="129"/>
      <c r="M137" s="50"/>
    </row>
    <row r="138" spans="2:13" x14ac:dyDescent="0.3">
      <c r="B138" s="47">
        <v>1</v>
      </c>
      <c r="C138" s="48"/>
      <c r="D138" s="49">
        <v>67</v>
      </c>
      <c r="E138" s="9"/>
      <c r="F138" s="124"/>
      <c r="G138" s="49"/>
      <c r="H138" s="126"/>
      <c r="I138" s="4"/>
      <c r="J138" s="4"/>
      <c r="K138" s="132"/>
      <c r="L138" s="128"/>
      <c r="M138" s="49"/>
    </row>
    <row r="139" spans="2:13" x14ac:dyDescent="0.3">
      <c r="B139" s="47"/>
      <c r="C139" s="48"/>
      <c r="D139" s="50"/>
      <c r="E139" s="32"/>
      <c r="F139" s="125"/>
      <c r="G139" s="50"/>
      <c r="H139" s="127"/>
      <c r="I139" s="4"/>
      <c r="J139" s="4"/>
      <c r="K139" s="131"/>
      <c r="L139" s="129"/>
      <c r="M139" s="50"/>
    </row>
    <row r="140" spans="2:13" x14ac:dyDescent="0.3">
      <c r="B140" s="47">
        <v>1</v>
      </c>
      <c r="C140" s="48"/>
      <c r="D140" s="49">
        <v>68</v>
      </c>
      <c r="E140" s="9"/>
      <c r="F140" s="124"/>
      <c r="G140" s="49"/>
      <c r="H140" s="126"/>
      <c r="I140" s="4"/>
      <c r="J140" s="4"/>
      <c r="K140" s="132"/>
      <c r="L140" s="128"/>
      <c r="M140" s="49"/>
    </row>
    <row r="141" spans="2:13" x14ac:dyDescent="0.3">
      <c r="B141" s="47"/>
      <c r="C141" s="48"/>
      <c r="D141" s="50"/>
      <c r="E141" s="32"/>
      <c r="F141" s="125"/>
      <c r="G141" s="50"/>
      <c r="H141" s="127"/>
      <c r="I141" s="4"/>
      <c r="J141" s="4"/>
      <c r="K141" s="131"/>
      <c r="L141" s="129"/>
      <c r="M141" s="50"/>
    </row>
    <row r="142" spans="2:13" x14ac:dyDescent="0.3">
      <c r="B142" s="47">
        <v>1</v>
      </c>
      <c r="C142" s="48"/>
      <c r="D142" s="49">
        <v>69</v>
      </c>
      <c r="E142" s="9"/>
      <c r="F142" s="124"/>
      <c r="G142" s="49"/>
      <c r="H142" s="126"/>
      <c r="I142" s="4"/>
      <c r="J142" s="4"/>
      <c r="K142" s="132"/>
      <c r="L142" s="128"/>
      <c r="M142" s="49"/>
    </row>
    <row r="143" spans="2:13" x14ac:dyDescent="0.3">
      <c r="B143" s="47"/>
      <c r="C143" s="48"/>
      <c r="D143" s="50"/>
      <c r="E143" s="32"/>
      <c r="F143" s="125"/>
      <c r="G143" s="50"/>
      <c r="H143" s="127"/>
      <c r="I143" s="4"/>
      <c r="J143" s="4"/>
      <c r="K143" s="131"/>
      <c r="L143" s="129"/>
      <c r="M143" s="50"/>
    </row>
    <row r="144" spans="2:13" x14ac:dyDescent="0.3">
      <c r="B144" s="47">
        <v>1</v>
      </c>
      <c r="C144" s="48"/>
      <c r="D144" s="49">
        <v>70</v>
      </c>
      <c r="E144" s="9"/>
      <c r="F144" s="124"/>
      <c r="G144" s="49"/>
      <c r="H144" s="126"/>
      <c r="I144" s="4"/>
      <c r="J144" s="4"/>
      <c r="K144" s="132"/>
      <c r="L144" s="128"/>
      <c r="M144" s="49"/>
    </row>
    <row r="145" spans="2:13" x14ac:dyDescent="0.3">
      <c r="B145" s="47"/>
      <c r="C145" s="48"/>
      <c r="D145" s="50"/>
      <c r="E145" s="32"/>
      <c r="F145" s="125"/>
      <c r="G145" s="50"/>
      <c r="H145" s="127"/>
      <c r="I145" s="4"/>
      <c r="J145" s="4"/>
      <c r="K145" s="131"/>
      <c r="L145" s="129"/>
      <c r="M145" s="50"/>
    </row>
    <row r="146" spans="2:13" x14ac:dyDescent="0.3">
      <c r="B146" s="47">
        <v>1</v>
      </c>
      <c r="C146" s="48"/>
      <c r="D146" s="49">
        <v>71</v>
      </c>
      <c r="E146" s="9"/>
      <c r="F146" s="124"/>
      <c r="G146" s="49"/>
      <c r="H146" s="126"/>
      <c r="I146" s="4"/>
      <c r="J146" s="4"/>
      <c r="K146" s="132"/>
      <c r="L146" s="128"/>
      <c r="M146" s="49"/>
    </row>
    <row r="147" spans="2:13" x14ac:dyDescent="0.3">
      <c r="B147" s="47"/>
      <c r="C147" s="48"/>
      <c r="D147" s="50"/>
      <c r="E147" s="32"/>
      <c r="F147" s="125"/>
      <c r="G147" s="50"/>
      <c r="H147" s="127"/>
      <c r="I147" s="4"/>
      <c r="J147" s="4"/>
      <c r="K147" s="131"/>
      <c r="L147" s="129"/>
      <c r="M147" s="50"/>
    </row>
    <row r="148" spans="2:13" x14ac:dyDescent="0.3">
      <c r="B148" s="47">
        <v>1</v>
      </c>
      <c r="C148" s="48"/>
      <c r="D148" s="49">
        <v>72</v>
      </c>
      <c r="E148" s="9"/>
      <c r="F148" s="124"/>
      <c r="G148" s="49"/>
      <c r="H148" s="126"/>
      <c r="I148" s="4"/>
      <c r="J148" s="4"/>
      <c r="K148" s="132"/>
      <c r="L148" s="128"/>
      <c r="M148" s="49"/>
    </row>
    <row r="149" spans="2:13" x14ac:dyDescent="0.3">
      <c r="B149" s="47"/>
      <c r="C149" s="48"/>
      <c r="D149" s="50"/>
      <c r="E149" s="32"/>
      <c r="F149" s="125"/>
      <c r="G149" s="50"/>
      <c r="H149" s="127"/>
      <c r="I149" s="4"/>
      <c r="J149" s="4"/>
      <c r="K149" s="131"/>
      <c r="L149" s="129"/>
      <c r="M149" s="50"/>
    </row>
    <row r="150" spans="2:13" x14ac:dyDescent="0.3">
      <c r="B150" s="47">
        <v>1</v>
      </c>
      <c r="C150" s="48"/>
      <c r="D150" s="49">
        <v>73</v>
      </c>
      <c r="E150" s="9"/>
      <c r="F150" s="124"/>
      <c r="G150" s="49"/>
      <c r="H150" s="126"/>
      <c r="I150" s="4"/>
      <c r="J150" s="4"/>
      <c r="K150" s="132"/>
      <c r="L150" s="128"/>
      <c r="M150" s="49"/>
    </row>
    <row r="151" spans="2:13" x14ac:dyDescent="0.3">
      <c r="B151" s="47"/>
      <c r="C151" s="48"/>
      <c r="D151" s="50"/>
      <c r="E151" s="32"/>
      <c r="F151" s="125"/>
      <c r="G151" s="50"/>
      <c r="H151" s="127"/>
      <c r="I151" s="4"/>
      <c r="J151" s="4"/>
      <c r="K151" s="131"/>
      <c r="L151" s="129"/>
      <c r="M151" s="50"/>
    </row>
    <row r="152" spans="2:13" x14ac:dyDescent="0.3">
      <c r="B152" s="47">
        <v>1</v>
      </c>
      <c r="C152" s="48"/>
      <c r="D152" s="49">
        <v>74</v>
      </c>
      <c r="E152" s="9"/>
      <c r="F152" s="124"/>
      <c r="G152" s="49"/>
      <c r="H152" s="126"/>
      <c r="I152" s="4"/>
      <c r="J152" s="4"/>
      <c r="K152" s="132"/>
      <c r="L152" s="128"/>
      <c r="M152" s="49"/>
    </row>
    <row r="153" spans="2:13" x14ac:dyDescent="0.3">
      <c r="B153" s="47"/>
      <c r="C153" s="48"/>
      <c r="D153" s="50"/>
      <c r="E153" s="32"/>
      <c r="F153" s="125"/>
      <c r="G153" s="50"/>
      <c r="H153" s="127"/>
      <c r="I153" s="4"/>
      <c r="J153" s="4"/>
      <c r="K153" s="131"/>
      <c r="L153" s="129"/>
      <c r="M153" s="50"/>
    </row>
    <row r="154" spans="2:13" x14ac:dyDescent="0.3">
      <c r="B154" s="47">
        <v>1</v>
      </c>
      <c r="C154" s="48"/>
      <c r="D154" s="49">
        <v>75</v>
      </c>
      <c r="E154" s="9"/>
      <c r="F154" s="124"/>
      <c r="G154" s="49"/>
      <c r="H154" s="126"/>
      <c r="I154" s="4"/>
      <c r="J154" s="4"/>
      <c r="K154" s="132"/>
      <c r="L154" s="128"/>
      <c r="M154" s="49"/>
    </row>
    <row r="155" spans="2:13" x14ac:dyDescent="0.3">
      <c r="B155" s="47"/>
      <c r="C155" s="48"/>
      <c r="D155" s="50"/>
      <c r="E155" s="32"/>
      <c r="F155" s="125"/>
      <c r="G155" s="50"/>
      <c r="H155" s="127"/>
      <c r="I155" s="4"/>
      <c r="J155" s="4"/>
      <c r="K155" s="131"/>
      <c r="L155" s="129"/>
      <c r="M155" s="50"/>
    </row>
    <row r="156" spans="2:13" x14ac:dyDescent="0.3">
      <c r="B156" s="47">
        <v>1</v>
      </c>
      <c r="C156" s="48"/>
      <c r="D156" s="49">
        <v>76</v>
      </c>
      <c r="E156" s="9"/>
      <c r="F156" s="124"/>
      <c r="G156" s="49"/>
      <c r="H156" s="126"/>
      <c r="I156" s="4"/>
      <c r="J156" s="4"/>
      <c r="K156" s="132"/>
      <c r="L156" s="128"/>
      <c r="M156" s="49"/>
    </row>
    <row r="157" spans="2:13" x14ac:dyDescent="0.3">
      <c r="B157" s="47"/>
      <c r="C157" s="48"/>
      <c r="D157" s="50"/>
      <c r="E157" s="32"/>
      <c r="F157" s="125"/>
      <c r="G157" s="50"/>
      <c r="H157" s="127"/>
      <c r="I157" s="4"/>
      <c r="J157" s="4"/>
      <c r="K157" s="131"/>
      <c r="L157" s="129"/>
      <c r="M157" s="50"/>
    </row>
    <row r="158" spans="2:13" x14ac:dyDescent="0.3">
      <c r="B158" s="47">
        <v>1</v>
      </c>
      <c r="C158" s="48"/>
      <c r="D158" s="49">
        <v>77</v>
      </c>
      <c r="E158" s="9"/>
      <c r="F158" s="124"/>
      <c r="G158" s="49"/>
      <c r="H158" s="126"/>
      <c r="I158" s="4"/>
      <c r="J158" s="4"/>
      <c r="K158" s="132"/>
      <c r="L158" s="128"/>
      <c r="M158" s="49"/>
    </row>
    <row r="159" spans="2:13" x14ac:dyDescent="0.3">
      <c r="B159" s="47"/>
      <c r="C159" s="48"/>
      <c r="D159" s="50"/>
      <c r="E159" s="32"/>
      <c r="F159" s="125"/>
      <c r="G159" s="50"/>
      <c r="H159" s="127"/>
      <c r="I159" s="4"/>
      <c r="J159" s="4"/>
      <c r="K159" s="131"/>
      <c r="L159" s="129"/>
      <c r="M159" s="50"/>
    </row>
    <row r="160" spans="2:13" x14ac:dyDescent="0.3">
      <c r="B160" s="47">
        <v>1</v>
      </c>
      <c r="C160" s="48"/>
      <c r="D160" s="49">
        <v>78</v>
      </c>
      <c r="E160" s="9"/>
      <c r="F160" s="124"/>
      <c r="G160" s="49"/>
      <c r="H160" s="126"/>
      <c r="I160" s="4"/>
      <c r="J160" s="4"/>
      <c r="K160" s="132"/>
      <c r="L160" s="128"/>
      <c r="M160" s="49"/>
    </row>
    <row r="161" spans="2:13" x14ac:dyDescent="0.3">
      <c r="B161" s="47"/>
      <c r="C161" s="48"/>
      <c r="D161" s="50"/>
      <c r="E161" s="32"/>
      <c r="F161" s="125"/>
      <c r="G161" s="50"/>
      <c r="H161" s="127"/>
      <c r="I161" s="4"/>
      <c r="J161" s="4"/>
      <c r="K161" s="131"/>
      <c r="L161" s="129"/>
      <c r="M161" s="50"/>
    </row>
    <row r="162" spans="2:13" x14ac:dyDescent="0.3">
      <c r="B162" s="47">
        <v>1</v>
      </c>
      <c r="C162" s="48"/>
      <c r="D162" s="49">
        <v>79</v>
      </c>
      <c r="E162" s="9"/>
      <c r="F162" s="124"/>
      <c r="G162" s="49"/>
      <c r="H162" s="126"/>
      <c r="I162" s="4"/>
      <c r="J162" s="4"/>
      <c r="K162" s="132"/>
      <c r="L162" s="128"/>
      <c r="M162" s="49"/>
    </row>
    <row r="163" spans="2:13" x14ac:dyDescent="0.3">
      <c r="B163" s="47"/>
      <c r="C163" s="48"/>
      <c r="D163" s="50"/>
      <c r="E163" s="32"/>
      <c r="F163" s="125"/>
      <c r="G163" s="50"/>
      <c r="H163" s="127"/>
      <c r="I163" s="4"/>
      <c r="J163" s="4"/>
      <c r="K163" s="131"/>
      <c r="L163" s="129"/>
      <c r="M163" s="50"/>
    </row>
    <row r="164" spans="2:13" x14ac:dyDescent="0.3">
      <c r="B164" s="47">
        <v>1</v>
      </c>
      <c r="C164" s="48"/>
      <c r="D164" s="49">
        <v>80</v>
      </c>
      <c r="E164" s="9"/>
      <c r="F164" s="124"/>
      <c r="G164" s="49"/>
      <c r="H164" s="126"/>
      <c r="I164" s="4"/>
      <c r="J164" s="4"/>
      <c r="K164" s="132"/>
      <c r="L164" s="128"/>
      <c r="M164" s="49"/>
    </row>
    <row r="165" spans="2:13" x14ac:dyDescent="0.3">
      <c r="B165" s="47"/>
      <c r="C165" s="48"/>
      <c r="D165" s="50"/>
      <c r="E165" s="32"/>
      <c r="F165" s="125"/>
      <c r="G165" s="50"/>
      <c r="H165" s="127"/>
      <c r="I165" s="4"/>
      <c r="J165" s="4"/>
      <c r="K165" s="131"/>
      <c r="L165" s="129"/>
      <c r="M165" s="50"/>
    </row>
    <row r="166" spans="2:13" x14ac:dyDescent="0.3">
      <c r="B166" s="47">
        <v>1</v>
      </c>
      <c r="C166" s="48"/>
      <c r="D166" s="49">
        <v>81</v>
      </c>
      <c r="E166" s="9"/>
      <c r="F166" s="124"/>
      <c r="G166" s="49"/>
      <c r="H166" s="126"/>
      <c r="I166" s="4"/>
      <c r="J166" s="4"/>
      <c r="K166" s="132"/>
      <c r="L166" s="128"/>
      <c r="M166" s="49"/>
    </row>
    <row r="167" spans="2:13" x14ac:dyDescent="0.3">
      <c r="B167" s="47"/>
      <c r="C167" s="48"/>
      <c r="D167" s="50"/>
      <c r="E167" s="32"/>
      <c r="F167" s="125"/>
      <c r="G167" s="50"/>
      <c r="H167" s="127"/>
      <c r="I167" s="4"/>
      <c r="J167" s="4"/>
      <c r="K167" s="131"/>
      <c r="L167" s="129"/>
      <c r="M167" s="50"/>
    </row>
    <row r="168" spans="2:13" x14ac:dyDescent="0.3">
      <c r="B168" s="47">
        <v>1</v>
      </c>
      <c r="C168" s="48"/>
      <c r="D168" s="49">
        <v>82</v>
      </c>
      <c r="E168" s="9"/>
      <c r="F168" s="124"/>
      <c r="G168" s="49"/>
      <c r="H168" s="126"/>
      <c r="I168" s="4"/>
      <c r="J168" s="4"/>
      <c r="K168" s="132"/>
      <c r="L168" s="128"/>
      <c r="M168" s="49"/>
    </row>
    <row r="169" spans="2:13" x14ac:dyDescent="0.3">
      <c r="B169" s="47"/>
      <c r="C169" s="48"/>
      <c r="D169" s="50"/>
      <c r="E169" s="32"/>
      <c r="F169" s="125"/>
      <c r="G169" s="50"/>
      <c r="H169" s="127"/>
      <c r="I169" s="4"/>
      <c r="J169" s="4"/>
      <c r="K169" s="131"/>
      <c r="L169" s="129"/>
      <c r="M169" s="50"/>
    </row>
    <row r="170" spans="2:13" x14ac:dyDescent="0.3">
      <c r="B170" s="47">
        <v>1</v>
      </c>
      <c r="C170" s="48"/>
      <c r="D170" s="49">
        <v>83</v>
      </c>
      <c r="E170" s="9"/>
      <c r="F170" s="124"/>
      <c r="G170" s="49"/>
      <c r="H170" s="126"/>
      <c r="I170" s="4"/>
      <c r="J170" s="4"/>
      <c r="K170" s="132"/>
      <c r="L170" s="128"/>
      <c r="M170" s="49"/>
    </row>
    <row r="171" spans="2:13" x14ac:dyDescent="0.3">
      <c r="B171" s="47"/>
      <c r="C171" s="48"/>
      <c r="D171" s="50"/>
      <c r="E171" s="32"/>
      <c r="F171" s="125"/>
      <c r="G171" s="50"/>
      <c r="H171" s="127"/>
      <c r="I171" s="4"/>
      <c r="J171" s="4"/>
      <c r="K171" s="131"/>
      <c r="L171" s="129"/>
      <c r="M171" s="50"/>
    </row>
    <row r="172" spans="2:13" x14ac:dyDescent="0.3">
      <c r="B172" s="47">
        <v>1</v>
      </c>
      <c r="C172" s="48"/>
      <c r="D172" s="49">
        <v>84</v>
      </c>
      <c r="E172" s="9"/>
      <c r="F172" s="124"/>
      <c r="G172" s="49"/>
      <c r="H172" s="126"/>
      <c r="I172" s="4"/>
      <c r="J172" s="4"/>
      <c r="K172" s="132"/>
      <c r="L172" s="128"/>
      <c r="M172" s="49"/>
    </row>
    <row r="173" spans="2:13" x14ac:dyDescent="0.3">
      <c r="B173" s="47"/>
      <c r="C173" s="48"/>
      <c r="D173" s="50"/>
      <c r="E173" s="32"/>
      <c r="F173" s="125"/>
      <c r="G173" s="50"/>
      <c r="H173" s="127"/>
      <c r="I173" s="4"/>
      <c r="J173" s="4"/>
      <c r="K173" s="131"/>
      <c r="L173" s="129"/>
      <c r="M173" s="50"/>
    </row>
    <row r="174" spans="2:13" x14ac:dyDescent="0.3">
      <c r="B174" s="47">
        <v>1</v>
      </c>
      <c r="C174" s="48"/>
      <c r="D174" s="49">
        <v>85</v>
      </c>
      <c r="E174" s="9"/>
      <c r="F174" s="124"/>
      <c r="G174" s="49"/>
      <c r="H174" s="126"/>
      <c r="I174" s="4"/>
      <c r="J174" s="4"/>
      <c r="K174" s="132"/>
      <c r="L174" s="128"/>
      <c r="M174" s="49"/>
    </row>
    <row r="175" spans="2:13" x14ac:dyDescent="0.3">
      <c r="B175" s="47"/>
      <c r="C175" s="48"/>
      <c r="D175" s="50"/>
      <c r="E175" s="32"/>
      <c r="F175" s="125"/>
      <c r="G175" s="50"/>
      <c r="H175" s="127"/>
      <c r="I175" s="4"/>
      <c r="J175" s="4"/>
      <c r="K175" s="131"/>
      <c r="L175" s="129"/>
      <c r="M175" s="50"/>
    </row>
    <row r="176" spans="2:13" x14ac:dyDescent="0.3">
      <c r="B176" s="47">
        <v>1</v>
      </c>
      <c r="C176" s="48"/>
      <c r="D176" s="49">
        <v>86</v>
      </c>
      <c r="E176" s="9"/>
      <c r="F176" s="124"/>
      <c r="G176" s="49"/>
      <c r="H176" s="126"/>
      <c r="I176" s="4"/>
      <c r="J176" s="4"/>
      <c r="K176" s="132"/>
      <c r="L176" s="128"/>
      <c r="M176" s="49"/>
    </row>
    <row r="177" spans="2:13" x14ac:dyDescent="0.3">
      <c r="B177" s="47"/>
      <c r="C177" s="48"/>
      <c r="D177" s="50"/>
      <c r="E177" s="32"/>
      <c r="F177" s="125"/>
      <c r="G177" s="50"/>
      <c r="H177" s="127"/>
      <c r="I177" s="4"/>
      <c r="J177" s="4"/>
      <c r="K177" s="131"/>
      <c r="L177" s="129"/>
      <c r="M177" s="50"/>
    </row>
    <row r="178" spans="2:13" x14ac:dyDescent="0.3">
      <c r="B178" s="47">
        <v>1</v>
      </c>
      <c r="C178" s="48"/>
      <c r="D178" s="49">
        <v>87</v>
      </c>
      <c r="E178" s="9"/>
      <c r="F178" s="124"/>
      <c r="G178" s="49"/>
      <c r="H178" s="126"/>
      <c r="I178" s="4"/>
      <c r="J178" s="4"/>
      <c r="K178" s="132"/>
      <c r="L178" s="128"/>
      <c r="M178" s="49"/>
    </row>
    <row r="179" spans="2:13" x14ac:dyDescent="0.3">
      <c r="B179" s="47"/>
      <c r="C179" s="48"/>
      <c r="D179" s="50"/>
      <c r="E179" s="32"/>
      <c r="F179" s="125"/>
      <c r="G179" s="50"/>
      <c r="H179" s="127"/>
      <c r="I179" s="4"/>
      <c r="J179" s="4"/>
      <c r="K179" s="131"/>
      <c r="L179" s="129"/>
      <c r="M179" s="50"/>
    </row>
    <row r="180" spans="2:13" x14ac:dyDescent="0.3">
      <c r="B180" s="47">
        <v>1</v>
      </c>
      <c r="C180" s="48"/>
      <c r="D180" s="49">
        <v>88</v>
      </c>
      <c r="E180" s="9"/>
      <c r="F180" s="124"/>
      <c r="G180" s="49"/>
      <c r="H180" s="126"/>
      <c r="I180" s="4"/>
      <c r="J180" s="4"/>
      <c r="K180" s="132"/>
      <c r="L180" s="128"/>
      <c r="M180" s="49"/>
    </row>
    <row r="181" spans="2:13" x14ac:dyDescent="0.3">
      <c r="B181" s="47"/>
      <c r="C181" s="48"/>
      <c r="D181" s="50"/>
      <c r="E181" s="32"/>
      <c r="F181" s="125"/>
      <c r="G181" s="50"/>
      <c r="H181" s="127"/>
      <c r="I181" s="4"/>
      <c r="J181" s="4"/>
      <c r="K181" s="131"/>
      <c r="L181" s="129"/>
      <c r="M181" s="50"/>
    </row>
    <row r="182" spans="2:13" x14ac:dyDescent="0.3">
      <c r="B182" s="47">
        <v>1</v>
      </c>
      <c r="C182" s="48"/>
      <c r="D182" s="49">
        <v>89</v>
      </c>
      <c r="E182" s="9"/>
      <c r="F182" s="124"/>
      <c r="G182" s="49"/>
      <c r="H182" s="126"/>
      <c r="I182" s="4"/>
      <c r="J182" s="4"/>
      <c r="K182" s="132"/>
      <c r="L182" s="128">
        <f t="shared" ref="L182:L206" si="0">F182*(G182-1)</f>
        <v>0</v>
      </c>
      <c r="M182" s="49"/>
    </row>
    <row r="183" spans="2:13" x14ac:dyDescent="0.3">
      <c r="B183" s="47"/>
      <c r="C183" s="48"/>
      <c r="D183" s="50"/>
      <c r="E183" s="32"/>
      <c r="F183" s="125"/>
      <c r="G183" s="50"/>
      <c r="H183" s="127"/>
      <c r="I183" s="4"/>
      <c r="J183" s="4"/>
      <c r="K183" s="131"/>
      <c r="L183" s="129"/>
      <c r="M183" s="50"/>
    </row>
    <row r="184" spans="2:13" x14ac:dyDescent="0.3">
      <c r="B184" s="47">
        <v>1</v>
      </c>
      <c r="C184" s="48"/>
      <c r="D184" s="49">
        <v>90</v>
      </c>
      <c r="E184" s="9"/>
      <c r="F184" s="124"/>
      <c r="G184" s="49"/>
      <c r="H184" s="126"/>
      <c r="I184" s="4"/>
      <c r="J184" s="4"/>
      <c r="K184" s="132"/>
      <c r="L184" s="128">
        <f t="shared" ref="L184:L208" si="1">F184*(G184-1)</f>
        <v>0</v>
      </c>
      <c r="M184" s="49"/>
    </row>
    <row r="185" spans="2:13" x14ac:dyDescent="0.3">
      <c r="B185" s="47"/>
      <c r="C185" s="48"/>
      <c r="D185" s="50"/>
      <c r="E185" s="32"/>
      <c r="F185" s="125"/>
      <c r="G185" s="50"/>
      <c r="H185" s="127"/>
      <c r="I185" s="4"/>
      <c r="J185" s="4"/>
      <c r="K185" s="131"/>
      <c r="L185" s="129"/>
      <c r="M185" s="50"/>
    </row>
    <row r="186" spans="2:13" x14ac:dyDescent="0.3">
      <c r="B186" s="47">
        <v>1</v>
      </c>
      <c r="C186" s="48"/>
      <c r="D186" s="49">
        <v>91</v>
      </c>
      <c r="E186" s="9"/>
      <c r="F186" s="124"/>
      <c r="G186" s="49"/>
      <c r="H186" s="126"/>
      <c r="I186" s="49"/>
      <c r="J186" s="137"/>
      <c r="K186" s="130"/>
      <c r="L186" s="128">
        <f t="shared" ref="L186:L210" si="2">F186*(G186-1)</f>
        <v>0</v>
      </c>
      <c r="M186" s="49"/>
    </row>
    <row r="187" spans="2:13" x14ac:dyDescent="0.3">
      <c r="B187" s="47"/>
      <c r="C187" s="48"/>
      <c r="D187" s="50"/>
      <c r="E187" s="32"/>
      <c r="F187" s="125"/>
      <c r="G187" s="50"/>
      <c r="H187" s="127"/>
      <c r="I187" s="50"/>
      <c r="J187" s="138"/>
      <c r="K187" s="131"/>
      <c r="L187" s="129"/>
      <c r="M187" s="50"/>
    </row>
    <row r="188" spans="2:13" x14ac:dyDescent="0.3">
      <c r="B188" s="47">
        <v>1</v>
      </c>
      <c r="C188" s="48"/>
      <c r="D188" s="49">
        <v>92</v>
      </c>
      <c r="E188" s="9"/>
      <c r="F188" s="124"/>
      <c r="G188" s="49"/>
      <c r="H188" s="126"/>
      <c r="I188" s="49"/>
      <c r="J188" s="137"/>
      <c r="K188" s="130"/>
      <c r="L188" s="128">
        <f t="shared" ref="L188" si="3">F188*(G188-1)</f>
        <v>0</v>
      </c>
      <c r="M188" s="49"/>
    </row>
    <row r="189" spans="2:13" x14ac:dyDescent="0.3">
      <c r="B189" s="47"/>
      <c r="C189" s="48"/>
      <c r="D189" s="50"/>
      <c r="E189" s="32"/>
      <c r="F189" s="125"/>
      <c r="G189" s="50"/>
      <c r="H189" s="127"/>
      <c r="I189" s="50"/>
      <c r="J189" s="138"/>
      <c r="K189" s="131"/>
      <c r="L189" s="129"/>
      <c r="M189" s="50"/>
    </row>
    <row r="190" spans="2:13" x14ac:dyDescent="0.3">
      <c r="B190" s="47">
        <v>1</v>
      </c>
      <c r="C190" s="48"/>
      <c r="D190" s="49">
        <v>93</v>
      </c>
      <c r="E190" s="9"/>
      <c r="F190" s="124"/>
      <c r="G190" s="49"/>
      <c r="H190" s="126"/>
      <c r="I190" s="4"/>
      <c r="J190" s="4"/>
      <c r="K190" s="132"/>
      <c r="L190" s="128">
        <f t="shared" si="0"/>
        <v>0</v>
      </c>
      <c r="M190" s="49"/>
    </row>
    <row r="191" spans="2:13" x14ac:dyDescent="0.3">
      <c r="B191" s="47"/>
      <c r="C191" s="48"/>
      <c r="D191" s="50"/>
      <c r="E191" s="32"/>
      <c r="F191" s="125"/>
      <c r="G191" s="50"/>
      <c r="H191" s="127"/>
      <c r="I191" s="4"/>
      <c r="J191" s="4"/>
      <c r="K191" s="131"/>
      <c r="L191" s="129"/>
      <c r="M191" s="50"/>
    </row>
    <row r="192" spans="2:13" x14ac:dyDescent="0.3">
      <c r="B192" s="47">
        <v>1</v>
      </c>
      <c r="C192" s="48"/>
      <c r="D192" s="49">
        <v>94</v>
      </c>
      <c r="E192" s="9"/>
      <c r="F192" s="124"/>
      <c r="G192" s="49"/>
      <c r="H192" s="126"/>
      <c r="I192" s="4"/>
      <c r="J192" s="4"/>
      <c r="K192" s="49"/>
      <c r="L192" s="128">
        <f t="shared" si="1"/>
        <v>0</v>
      </c>
      <c r="M192" s="49"/>
    </row>
    <row r="193" spans="2:13" x14ac:dyDescent="0.3">
      <c r="B193" s="47"/>
      <c r="C193" s="48"/>
      <c r="D193" s="50"/>
      <c r="E193" s="32"/>
      <c r="F193" s="125"/>
      <c r="G193" s="50"/>
      <c r="H193" s="127"/>
      <c r="I193" s="4"/>
      <c r="J193" s="4"/>
      <c r="K193" s="50"/>
      <c r="L193" s="129"/>
      <c r="M193" s="50"/>
    </row>
    <row r="194" spans="2:13" x14ac:dyDescent="0.3">
      <c r="B194" s="47">
        <v>1</v>
      </c>
      <c r="C194" s="48"/>
      <c r="D194" s="49">
        <v>95</v>
      </c>
      <c r="E194" s="9"/>
      <c r="F194" s="124"/>
      <c r="G194" s="49"/>
      <c r="H194" s="126"/>
      <c r="I194" s="4"/>
      <c r="J194" s="4"/>
      <c r="K194" s="49"/>
      <c r="L194" s="128">
        <f t="shared" si="2"/>
        <v>0</v>
      </c>
      <c r="M194" s="49"/>
    </row>
    <row r="195" spans="2:13" x14ac:dyDescent="0.3">
      <c r="B195" s="47"/>
      <c r="C195" s="48"/>
      <c r="D195" s="50"/>
      <c r="E195" s="32"/>
      <c r="F195" s="125"/>
      <c r="G195" s="50"/>
      <c r="H195" s="127"/>
      <c r="I195" s="4"/>
      <c r="J195" s="4"/>
      <c r="K195" s="50"/>
      <c r="L195" s="129"/>
      <c r="M195" s="50"/>
    </row>
    <row r="196" spans="2:13" x14ac:dyDescent="0.3">
      <c r="B196" s="47">
        <v>1</v>
      </c>
      <c r="C196" s="48"/>
      <c r="D196" s="49">
        <v>96</v>
      </c>
      <c r="E196" s="9"/>
      <c r="F196" s="124"/>
      <c r="G196" s="49"/>
      <c r="H196" s="126"/>
      <c r="I196" s="4"/>
      <c r="J196" s="4"/>
      <c r="K196" s="130"/>
      <c r="L196" s="128">
        <f t="shared" ref="L196" si="4">F196*(G196-1)</f>
        <v>0</v>
      </c>
      <c r="M196" s="49"/>
    </row>
    <row r="197" spans="2:13" x14ac:dyDescent="0.3">
      <c r="B197" s="47"/>
      <c r="C197" s="48"/>
      <c r="D197" s="50"/>
      <c r="E197" s="32"/>
      <c r="F197" s="125"/>
      <c r="G197" s="50"/>
      <c r="H197" s="127"/>
      <c r="I197" s="4"/>
      <c r="J197" s="4"/>
      <c r="K197" s="131"/>
      <c r="L197" s="129"/>
      <c r="M197" s="50"/>
    </row>
    <row r="198" spans="2:13" x14ac:dyDescent="0.3">
      <c r="B198" s="47">
        <v>1</v>
      </c>
      <c r="C198" s="48"/>
      <c r="D198" s="49">
        <v>97</v>
      </c>
      <c r="E198" s="9"/>
      <c r="F198" s="124"/>
      <c r="G198" s="49"/>
      <c r="H198" s="126"/>
      <c r="I198" s="4"/>
      <c r="J198" s="4"/>
      <c r="K198" s="130"/>
      <c r="L198" s="128">
        <f t="shared" si="0"/>
        <v>0</v>
      </c>
      <c r="M198" s="49"/>
    </row>
    <row r="199" spans="2:13" x14ac:dyDescent="0.3">
      <c r="B199" s="47"/>
      <c r="C199" s="48"/>
      <c r="D199" s="50"/>
      <c r="E199" s="32"/>
      <c r="F199" s="125"/>
      <c r="G199" s="50"/>
      <c r="H199" s="127"/>
      <c r="I199" s="4"/>
      <c r="J199" s="4"/>
      <c r="K199" s="131"/>
      <c r="L199" s="129"/>
      <c r="M199" s="50"/>
    </row>
    <row r="200" spans="2:13" x14ac:dyDescent="0.3">
      <c r="B200" s="47">
        <v>1</v>
      </c>
      <c r="C200" s="48"/>
      <c r="D200" s="49">
        <v>98</v>
      </c>
      <c r="E200" s="9"/>
      <c r="F200" s="124"/>
      <c r="G200" s="49"/>
      <c r="H200" s="126"/>
      <c r="I200" s="4"/>
      <c r="J200" s="4"/>
      <c r="K200" s="130"/>
      <c r="L200" s="128">
        <f t="shared" si="1"/>
        <v>0</v>
      </c>
      <c r="M200" s="49"/>
    </row>
    <row r="201" spans="2:13" x14ac:dyDescent="0.3">
      <c r="B201" s="47"/>
      <c r="C201" s="48"/>
      <c r="D201" s="50"/>
      <c r="E201" s="32"/>
      <c r="F201" s="125"/>
      <c r="G201" s="50"/>
      <c r="H201" s="127"/>
      <c r="I201" s="4"/>
      <c r="J201" s="4"/>
      <c r="K201" s="131"/>
      <c r="L201" s="129"/>
      <c r="M201" s="50"/>
    </row>
    <row r="202" spans="2:13" x14ac:dyDescent="0.3">
      <c r="B202" s="47">
        <v>1</v>
      </c>
      <c r="C202" s="48"/>
      <c r="D202" s="49">
        <v>99</v>
      </c>
      <c r="E202" s="9"/>
      <c r="F202" s="124"/>
      <c r="G202" s="49"/>
      <c r="H202" s="126"/>
      <c r="I202" s="4"/>
      <c r="J202" s="4"/>
      <c r="K202" s="130"/>
      <c r="L202" s="128">
        <f t="shared" si="2"/>
        <v>0</v>
      </c>
      <c r="M202" s="49"/>
    </row>
    <row r="203" spans="2:13" x14ac:dyDescent="0.3">
      <c r="B203" s="47"/>
      <c r="C203" s="48"/>
      <c r="D203" s="50"/>
      <c r="E203" s="32"/>
      <c r="F203" s="125"/>
      <c r="G203" s="50"/>
      <c r="H203" s="127"/>
      <c r="I203" s="4"/>
      <c r="J203" s="4"/>
      <c r="K203" s="131"/>
      <c r="L203" s="129"/>
      <c r="M203" s="50"/>
    </row>
    <row r="204" spans="2:13" x14ac:dyDescent="0.3">
      <c r="B204" s="47">
        <v>1</v>
      </c>
      <c r="C204" s="48"/>
      <c r="D204" s="49">
        <v>100</v>
      </c>
      <c r="E204" s="9"/>
      <c r="F204" s="124"/>
      <c r="G204" s="49"/>
      <c r="H204" s="126"/>
      <c r="I204" s="4"/>
      <c r="J204" s="4"/>
      <c r="K204" s="49"/>
      <c r="L204" s="128">
        <f t="shared" ref="L204" si="5">F204*(G204-1)</f>
        <v>0</v>
      </c>
      <c r="M204" s="49"/>
    </row>
    <row r="205" spans="2:13" x14ac:dyDescent="0.3">
      <c r="B205" s="47"/>
      <c r="C205" s="48"/>
      <c r="D205" s="50"/>
      <c r="E205" s="32"/>
      <c r="F205" s="125"/>
      <c r="G205" s="50"/>
      <c r="H205" s="127"/>
      <c r="I205" s="4"/>
      <c r="J205" s="4"/>
      <c r="K205" s="50"/>
      <c r="L205" s="129"/>
      <c r="M205" s="50"/>
    </row>
    <row r="206" spans="2:13" x14ac:dyDescent="0.3">
      <c r="B206" s="47">
        <v>1</v>
      </c>
      <c r="C206" s="48"/>
      <c r="D206" s="49">
        <v>101</v>
      </c>
      <c r="E206" s="9"/>
      <c r="F206" s="124"/>
      <c r="G206" s="49"/>
      <c r="H206" s="126"/>
      <c r="I206" s="4"/>
      <c r="J206" s="4"/>
      <c r="K206" s="49"/>
      <c r="L206" s="128">
        <f t="shared" si="0"/>
        <v>0</v>
      </c>
      <c r="M206" s="49"/>
    </row>
    <row r="207" spans="2:13" x14ac:dyDescent="0.3">
      <c r="B207" s="47"/>
      <c r="C207" s="48"/>
      <c r="D207" s="50"/>
      <c r="E207" s="32"/>
      <c r="F207" s="125"/>
      <c r="G207" s="50"/>
      <c r="H207" s="127"/>
      <c r="I207" s="4"/>
      <c r="J207" s="4"/>
      <c r="K207" s="50"/>
      <c r="L207" s="129"/>
      <c r="M207" s="50"/>
    </row>
    <row r="208" spans="2:13" x14ac:dyDescent="0.3">
      <c r="B208" s="47">
        <v>1</v>
      </c>
      <c r="C208" s="48"/>
      <c r="D208" s="49">
        <v>102</v>
      </c>
      <c r="E208" s="9"/>
      <c r="F208" s="124"/>
      <c r="G208" s="49"/>
      <c r="H208" s="126"/>
      <c r="I208" s="4"/>
      <c r="J208" s="4"/>
      <c r="K208" s="49"/>
      <c r="L208" s="128">
        <f t="shared" si="1"/>
        <v>0</v>
      </c>
      <c r="M208" s="49"/>
    </row>
    <row r="209" spans="2:13" x14ac:dyDescent="0.3">
      <c r="B209" s="47"/>
      <c r="C209" s="48"/>
      <c r="D209" s="50"/>
      <c r="E209" s="32"/>
      <c r="F209" s="125"/>
      <c r="G209" s="50"/>
      <c r="H209" s="127"/>
      <c r="I209" s="4"/>
      <c r="J209" s="4"/>
      <c r="K209" s="50"/>
      <c r="L209" s="129"/>
      <c r="M209" s="50"/>
    </row>
    <row r="210" spans="2:13" x14ac:dyDescent="0.3">
      <c r="B210" s="47">
        <v>1</v>
      </c>
      <c r="C210" s="48"/>
      <c r="D210" s="49">
        <v>103</v>
      </c>
      <c r="E210" s="9"/>
      <c r="F210" s="124"/>
      <c r="G210" s="49"/>
      <c r="H210" s="126"/>
      <c r="I210" s="4"/>
      <c r="J210" s="4"/>
      <c r="K210" s="49"/>
      <c r="L210" s="128">
        <f t="shared" si="2"/>
        <v>0</v>
      </c>
      <c r="M210" s="49"/>
    </row>
    <row r="211" spans="2:13" x14ac:dyDescent="0.3">
      <c r="B211" s="47"/>
      <c r="C211" s="48"/>
      <c r="D211" s="50"/>
      <c r="E211" s="32"/>
      <c r="F211" s="125"/>
      <c r="G211" s="50"/>
      <c r="H211" s="127"/>
      <c r="I211" s="4"/>
      <c r="J211" s="4"/>
      <c r="K211" s="50"/>
      <c r="L211" s="129"/>
      <c r="M211" s="50"/>
    </row>
    <row r="212" spans="2:13" x14ac:dyDescent="0.3">
      <c r="B212" s="47">
        <v>1</v>
      </c>
      <c r="C212" s="48"/>
      <c r="D212" s="49">
        <v>104</v>
      </c>
      <c r="E212" s="9"/>
      <c r="F212" s="124"/>
      <c r="G212" s="49"/>
      <c r="H212" s="126"/>
      <c r="I212" s="4"/>
      <c r="J212" s="4"/>
      <c r="K212" s="130"/>
      <c r="L212" s="128">
        <f t="shared" ref="L212" si="6">F212*(G212-1)</f>
        <v>0</v>
      </c>
      <c r="M212" s="49"/>
    </row>
    <row r="213" spans="2:13" x14ac:dyDescent="0.3">
      <c r="B213" s="47"/>
      <c r="C213" s="48"/>
      <c r="D213" s="50"/>
      <c r="E213" s="32"/>
      <c r="F213" s="125"/>
      <c r="G213" s="50"/>
      <c r="H213" s="127"/>
      <c r="I213" s="4"/>
      <c r="J213" s="4"/>
      <c r="K213" s="131"/>
      <c r="L213" s="129"/>
      <c r="M213" s="50"/>
    </row>
    <row r="214" spans="2:13" x14ac:dyDescent="0.3">
      <c r="B214" s="47">
        <v>1</v>
      </c>
      <c r="C214" s="48"/>
      <c r="D214" s="49">
        <v>105</v>
      </c>
      <c r="E214" s="9"/>
      <c r="F214" s="124"/>
      <c r="G214" s="49"/>
      <c r="H214" s="126"/>
      <c r="I214" s="4"/>
      <c r="J214" s="4"/>
      <c r="K214" s="49"/>
      <c r="L214" s="128">
        <f t="shared" ref="L214:L270" si="7">F214*(G214-1)</f>
        <v>0</v>
      </c>
      <c r="M214" s="49"/>
    </row>
    <row r="215" spans="2:13" x14ac:dyDescent="0.3">
      <c r="B215" s="47"/>
      <c r="C215" s="48"/>
      <c r="D215" s="50"/>
      <c r="E215" s="32"/>
      <c r="F215" s="125"/>
      <c r="G215" s="50"/>
      <c r="H215" s="127"/>
      <c r="I215" s="4"/>
      <c r="J215" s="4"/>
      <c r="K215" s="50"/>
      <c r="L215" s="129"/>
      <c r="M215" s="50"/>
    </row>
    <row r="216" spans="2:13" x14ac:dyDescent="0.3">
      <c r="B216" s="47">
        <v>1</v>
      </c>
      <c r="C216" s="48"/>
      <c r="D216" s="49">
        <v>106</v>
      </c>
      <c r="E216" s="9"/>
      <c r="F216" s="124"/>
      <c r="G216" s="49"/>
      <c r="H216" s="126"/>
      <c r="I216" s="4"/>
      <c r="J216" s="4"/>
      <c r="K216" s="130"/>
      <c r="L216" s="128">
        <f t="shared" ref="L216:L272" si="8">F216*(G216-1)</f>
        <v>0</v>
      </c>
      <c r="M216" s="49"/>
    </row>
    <row r="217" spans="2:13" x14ac:dyDescent="0.3">
      <c r="B217" s="47"/>
      <c r="C217" s="48"/>
      <c r="D217" s="50"/>
      <c r="E217" s="32"/>
      <c r="F217" s="125"/>
      <c r="G217" s="50"/>
      <c r="H217" s="127"/>
      <c r="I217" s="4"/>
      <c r="J217" s="4"/>
      <c r="K217" s="131"/>
      <c r="L217" s="129"/>
      <c r="M217" s="50"/>
    </row>
    <row r="218" spans="2:13" x14ac:dyDescent="0.3">
      <c r="B218" s="47">
        <v>1</v>
      </c>
      <c r="C218" s="48"/>
      <c r="D218" s="49">
        <v>107</v>
      </c>
      <c r="E218" s="9"/>
      <c r="F218" s="124"/>
      <c r="G218" s="49"/>
      <c r="H218" s="126"/>
      <c r="I218" s="4"/>
      <c r="J218" s="4"/>
      <c r="K218" s="130"/>
      <c r="L218" s="128">
        <f t="shared" ref="L218:L274" si="9">F218*(G218-1)</f>
        <v>0</v>
      </c>
      <c r="M218" s="49"/>
    </row>
    <row r="219" spans="2:13" x14ac:dyDescent="0.3">
      <c r="B219" s="47"/>
      <c r="C219" s="48"/>
      <c r="D219" s="50"/>
      <c r="E219" s="32"/>
      <c r="F219" s="125"/>
      <c r="G219" s="50"/>
      <c r="H219" s="127"/>
      <c r="I219" s="4"/>
      <c r="J219" s="4"/>
      <c r="K219" s="131"/>
      <c r="L219" s="129"/>
      <c r="M219" s="50"/>
    </row>
    <row r="220" spans="2:13" x14ac:dyDescent="0.3">
      <c r="B220" s="47">
        <v>1</v>
      </c>
      <c r="C220" s="48"/>
      <c r="D220" s="49">
        <v>108</v>
      </c>
      <c r="E220" s="9"/>
      <c r="F220" s="124"/>
      <c r="G220" s="49"/>
      <c r="H220" s="126"/>
      <c r="I220" s="4"/>
      <c r="J220" s="4"/>
      <c r="K220" s="49"/>
      <c r="L220" s="128">
        <f t="shared" ref="L220" si="10">F220*(G220-1)</f>
        <v>0</v>
      </c>
      <c r="M220" s="49"/>
    </row>
    <row r="221" spans="2:13" x14ac:dyDescent="0.3">
      <c r="B221" s="47"/>
      <c r="C221" s="48"/>
      <c r="D221" s="50"/>
      <c r="E221" s="32"/>
      <c r="F221" s="125"/>
      <c r="G221" s="50"/>
      <c r="H221" s="127"/>
      <c r="I221" s="4"/>
      <c r="J221" s="4"/>
      <c r="K221" s="50"/>
      <c r="L221" s="129"/>
      <c r="M221" s="50"/>
    </row>
    <row r="222" spans="2:13" x14ac:dyDescent="0.3">
      <c r="B222" s="47">
        <v>1</v>
      </c>
      <c r="C222" s="48"/>
      <c r="D222" s="49">
        <v>109</v>
      </c>
      <c r="E222" s="9"/>
      <c r="F222" s="124"/>
      <c r="G222" s="49"/>
      <c r="H222" s="126"/>
      <c r="I222" s="4"/>
      <c r="J222" s="4"/>
      <c r="K222" s="49"/>
      <c r="L222" s="128">
        <f t="shared" si="7"/>
        <v>0</v>
      </c>
      <c r="M222" s="49"/>
    </row>
    <row r="223" spans="2:13" x14ac:dyDescent="0.3">
      <c r="B223" s="47"/>
      <c r="C223" s="48"/>
      <c r="D223" s="50"/>
      <c r="E223" s="32"/>
      <c r="F223" s="125"/>
      <c r="G223" s="50"/>
      <c r="H223" s="127"/>
      <c r="I223" s="4"/>
      <c r="J223" s="4"/>
      <c r="K223" s="50"/>
      <c r="L223" s="129"/>
      <c r="M223" s="50"/>
    </row>
    <row r="224" spans="2:13" x14ac:dyDescent="0.3">
      <c r="B224" s="47">
        <v>1</v>
      </c>
      <c r="C224" s="48"/>
      <c r="D224" s="49">
        <v>110</v>
      </c>
      <c r="E224" s="9"/>
      <c r="F224" s="124"/>
      <c r="G224" s="49"/>
      <c r="H224" s="126"/>
      <c r="I224" s="4"/>
      <c r="J224" s="4"/>
      <c r="K224" s="132"/>
      <c r="L224" s="128">
        <f t="shared" si="8"/>
        <v>0</v>
      </c>
    </row>
    <row r="225" spans="2:13" x14ac:dyDescent="0.3">
      <c r="B225" s="47"/>
      <c r="C225" s="48"/>
      <c r="D225" s="50"/>
      <c r="E225" s="32"/>
      <c r="F225" s="125"/>
      <c r="G225" s="50"/>
      <c r="H225" s="127"/>
      <c r="I225" s="4"/>
      <c r="J225" s="4"/>
      <c r="K225" s="131"/>
      <c r="L225" s="129"/>
    </row>
    <row r="226" spans="2:13" x14ac:dyDescent="0.3">
      <c r="B226" s="47">
        <v>1</v>
      </c>
      <c r="C226" s="48"/>
      <c r="D226" s="49">
        <v>111</v>
      </c>
      <c r="E226" s="9"/>
      <c r="F226" s="124"/>
      <c r="G226" s="49"/>
      <c r="H226" s="126"/>
      <c r="I226" s="4"/>
      <c r="J226" s="4"/>
      <c r="K226" s="49"/>
      <c r="L226" s="128">
        <f t="shared" si="9"/>
        <v>0</v>
      </c>
    </row>
    <row r="227" spans="2:13" x14ac:dyDescent="0.3">
      <c r="B227" s="47"/>
      <c r="C227" s="48"/>
      <c r="D227" s="50"/>
      <c r="E227" s="32"/>
      <c r="F227" s="125"/>
      <c r="G227" s="50"/>
      <c r="H227" s="127"/>
      <c r="I227" s="4"/>
      <c r="J227" s="4"/>
      <c r="K227" s="50"/>
      <c r="L227" s="129"/>
    </row>
    <row r="228" spans="2:13" x14ac:dyDescent="0.3">
      <c r="B228" s="47">
        <v>1</v>
      </c>
      <c r="C228" s="48"/>
      <c r="D228" s="49">
        <v>112</v>
      </c>
      <c r="E228" s="9"/>
      <c r="F228" s="124"/>
      <c r="G228" s="49"/>
      <c r="H228" s="126"/>
      <c r="I228" s="4"/>
      <c r="J228" s="4"/>
      <c r="K228" s="130"/>
      <c r="L228" s="128">
        <f t="shared" ref="L228" si="11">F228*(G228-1)</f>
        <v>0</v>
      </c>
    </row>
    <row r="229" spans="2:13" x14ac:dyDescent="0.3">
      <c r="B229" s="47"/>
      <c r="C229" s="48"/>
      <c r="D229" s="50"/>
      <c r="E229" s="32"/>
      <c r="F229" s="125"/>
      <c r="G229" s="50"/>
      <c r="H229" s="127"/>
      <c r="I229" s="4"/>
      <c r="J229" s="4"/>
      <c r="K229" s="131"/>
      <c r="L229" s="129"/>
    </row>
    <row r="230" spans="2:13" x14ac:dyDescent="0.3">
      <c r="B230" s="47">
        <v>1</v>
      </c>
      <c r="C230" s="48"/>
      <c r="D230" s="49">
        <v>113</v>
      </c>
      <c r="E230" s="9"/>
      <c r="F230" s="124"/>
      <c r="G230" s="49"/>
      <c r="H230" s="126"/>
      <c r="I230" s="4"/>
      <c r="J230" s="4"/>
      <c r="K230" s="49"/>
      <c r="L230" s="128">
        <f t="shared" si="7"/>
        <v>0</v>
      </c>
    </row>
    <row r="231" spans="2:13" x14ac:dyDescent="0.3">
      <c r="B231" s="47"/>
      <c r="C231" s="48"/>
      <c r="D231" s="50"/>
      <c r="E231" s="32"/>
      <c r="F231" s="125"/>
      <c r="G231" s="50"/>
      <c r="H231" s="127"/>
      <c r="I231" s="4"/>
      <c r="J231" s="4"/>
      <c r="K231" s="50"/>
      <c r="L231" s="129"/>
    </row>
    <row r="232" spans="2:13" x14ac:dyDescent="0.3">
      <c r="B232" s="47">
        <v>1</v>
      </c>
      <c r="C232" s="48"/>
      <c r="D232" s="49">
        <v>114</v>
      </c>
      <c r="E232" s="9"/>
      <c r="F232" s="124"/>
      <c r="G232" s="49"/>
      <c r="H232" s="126"/>
      <c r="I232" s="4"/>
      <c r="J232" s="4"/>
      <c r="K232" s="132"/>
      <c r="L232" s="128">
        <f t="shared" si="8"/>
        <v>0</v>
      </c>
    </row>
    <row r="233" spans="2:13" x14ac:dyDescent="0.3">
      <c r="B233" s="47"/>
      <c r="C233" s="48"/>
      <c r="D233" s="50"/>
      <c r="E233" s="32"/>
      <c r="F233" s="125"/>
      <c r="G233" s="50"/>
      <c r="H233" s="127"/>
      <c r="I233" s="4"/>
      <c r="J233" s="4"/>
      <c r="K233" s="131"/>
      <c r="L233" s="129"/>
    </row>
    <row r="234" spans="2:13" x14ac:dyDescent="0.3">
      <c r="B234" s="47">
        <v>1</v>
      </c>
      <c r="C234" s="48"/>
      <c r="D234" s="49">
        <v>115</v>
      </c>
      <c r="E234" s="9"/>
      <c r="F234" s="124"/>
      <c r="G234" s="49"/>
      <c r="H234" s="126"/>
      <c r="I234" s="4"/>
      <c r="J234" s="4"/>
      <c r="K234" s="132"/>
      <c r="L234" s="128">
        <f t="shared" si="9"/>
        <v>0</v>
      </c>
      <c r="M234" s="49"/>
    </row>
    <row r="235" spans="2:13" x14ac:dyDescent="0.3">
      <c r="B235" s="47"/>
      <c r="C235" s="48"/>
      <c r="D235" s="50"/>
      <c r="E235" s="32"/>
      <c r="F235" s="125"/>
      <c r="G235" s="50"/>
      <c r="H235" s="127"/>
      <c r="I235" s="4"/>
      <c r="J235" s="4"/>
      <c r="K235" s="131"/>
      <c r="L235" s="129"/>
      <c r="M235" s="50"/>
    </row>
    <row r="236" spans="2:13" x14ac:dyDescent="0.3">
      <c r="B236" s="47">
        <v>1</v>
      </c>
      <c r="C236" s="48"/>
      <c r="D236" s="49">
        <v>116</v>
      </c>
      <c r="E236" s="9"/>
      <c r="F236" s="124"/>
      <c r="G236" s="49"/>
      <c r="H236" s="126"/>
      <c r="I236" s="4"/>
      <c r="J236" s="4"/>
      <c r="K236" s="132"/>
      <c r="L236" s="128">
        <f t="shared" ref="L236" si="12">F236*(G236-1)</f>
        <v>0</v>
      </c>
      <c r="M236" s="49"/>
    </row>
    <row r="237" spans="2:13" x14ac:dyDescent="0.3">
      <c r="B237" s="47"/>
      <c r="C237" s="48"/>
      <c r="D237" s="50"/>
      <c r="E237" s="32"/>
      <c r="F237" s="125"/>
      <c r="G237" s="50"/>
      <c r="H237" s="127"/>
      <c r="I237" s="4"/>
      <c r="J237" s="4"/>
      <c r="K237" s="131"/>
      <c r="L237" s="129"/>
      <c r="M237" s="50"/>
    </row>
    <row r="238" spans="2:13" x14ac:dyDescent="0.3">
      <c r="B238" s="47">
        <v>1</v>
      </c>
      <c r="C238" s="48"/>
      <c r="D238" s="49">
        <v>117</v>
      </c>
      <c r="E238" s="9"/>
      <c r="F238" s="124"/>
      <c r="G238" s="49"/>
      <c r="H238" s="126"/>
      <c r="I238" s="4"/>
      <c r="J238" s="4"/>
      <c r="K238" s="130"/>
      <c r="L238" s="128">
        <f t="shared" si="7"/>
        <v>0</v>
      </c>
    </row>
    <row r="239" spans="2:13" x14ac:dyDescent="0.3">
      <c r="B239" s="47"/>
      <c r="C239" s="48"/>
      <c r="D239" s="50"/>
      <c r="E239" s="32"/>
      <c r="F239" s="125"/>
      <c r="G239" s="50"/>
      <c r="H239" s="127"/>
      <c r="I239" s="4"/>
      <c r="J239" s="4"/>
      <c r="K239" s="131"/>
      <c r="L239" s="129"/>
    </row>
    <row r="240" spans="2:13" x14ac:dyDescent="0.3">
      <c r="B240" s="47">
        <v>1</v>
      </c>
      <c r="C240" s="48"/>
      <c r="D240" s="49">
        <v>118</v>
      </c>
      <c r="E240" s="9"/>
      <c r="F240" s="124"/>
      <c r="G240" s="49"/>
      <c r="H240" s="126"/>
      <c r="I240" s="4"/>
      <c r="J240" s="4"/>
      <c r="K240" s="130"/>
      <c r="L240" s="128">
        <f t="shared" si="8"/>
        <v>0</v>
      </c>
    </row>
    <row r="241" spans="2:12" x14ac:dyDescent="0.3">
      <c r="B241" s="47"/>
      <c r="C241" s="48"/>
      <c r="D241" s="50"/>
      <c r="E241" s="32"/>
      <c r="F241" s="125"/>
      <c r="G241" s="50"/>
      <c r="H241" s="127"/>
      <c r="I241" s="4"/>
      <c r="J241" s="4"/>
      <c r="K241" s="131"/>
      <c r="L241" s="129"/>
    </row>
    <row r="242" spans="2:12" x14ac:dyDescent="0.3">
      <c r="B242" s="47">
        <v>1</v>
      </c>
      <c r="C242" s="48"/>
      <c r="D242" s="49">
        <v>119</v>
      </c>
      <c r="E242" s="9"/>
      <c r="F242" s="124"/>
      <c r="G242" s="49"/>
      <c r="H242" s="126"/>
      <c r="I242" s="4"/>
      <c r="J242" s="4"/>
      <c r="K242" s="49"/>
      <c r="L242" s="128">
        <f t="shared" si="9"/>
        <v>0</v>
      </c>
    </row>
    <row r="243" spans="2:12" x14ac:dyDescent="0.3">
      <c r="B243" s="47"/>
      <c r="C243" s="48"/>
      <c r="D243" s="50"/>
      <c r="E243" s="32"/>
      <c r="F243" s="125"/>
      <c r="G243" s="50"/>
      <c r="H243" s="127"/>
      <c r="I243" s="4"/>
      <c r="J243" s="4"/>
      <c r="K243" s="50"/>
      <c r="L243" s="129"/>
    </row>
    <row r="244" spans="2:12" x14ac:dyDescent="0.3">
      <c r="B244" s="47">
        <v>1</v>
      </c>
      <c r="C244" s="48"/>
      <c r="D244" s="49">
        <v>120</v>
      </c>
      <c r="E244" s="9"/>
      <c r="F244" s="124"/>
      <c r="G244" s="49"/>
      <c r="H244" s="126"/>
      <c r="I244" s="4"/>
      <c r="J244" s="4"/>
      <c r="K244" s="49"/>
      <c r="L244" s="128">
        <f t="shared" ref="L244" si="13">F244*(G244-1)</f>
        <v>0</v>
      </c>
    </row>
    <row r="245" spans="2:12" x14ac:dyDescent="0.3">
      <c r="B245" s="47"/>
      <c r="C245" s="48"/>
      <c r="D245" s="50"/>
      <c r="E245" s="32"/>
      <c r="F245" s="125"/>
      <c r="G245" s="50"/>
      <c r="H245" s="127"/>
      <c r="I245" s="4"/>
      <c r="J245" s="4"/>
      <c r="K245" s="50"/>
      <c r="L245" s="129"/>
    </row>
    <row r="246" spans="2:12" x14ac:dyDescent="0.3">
      <c r="B246" s="47">
        <v>1</v>
      </c>
      <c r="C246" s="48"/>
      <c r="D246" s="49">
        <v>121</v>
      </c>
      <c r="E246" s="9"/>
      <c r="F246" s="124"/>
      <c r="G246" s="49"/>
      <c r="H246" s="126"/>
      <c r="I246" s="4"/>
      <c r="J246" s="4"/>
      <c r="K246" s="49"/>
      <c r="L246" s="128">
        <f t="shared" si="7"/>
        <v>0</v>
      </c>
    </row>
    <row r="247" spans="2:12" x14ac:dyDescent="0.3">
      <c r="B247" s="47"/>
      <c r="C247" s="48"/>
      <c r="D247" s="50"/>
      <c r="E247" s="32"/>
      <c r="F247" s="125"/>
      <c r="G247" s="50"/>
      <c r="H247" s="127"/>
      <c r="I247" s="4"/>
      <c r="J247" s="4"/>
      <c r="K247" s="50"/>
      <c r="L247" s="129"/>
    </row>
    <row r="248" spans="2:12" x14ac:dyDescent="0.3">
      <c r="B248" s="47">
        <v>1</v>
      </c>
      <c r="C248" s="48"/>
      <c r="D248" s="49">
        <v>122</v>
      </c>
      <c r="E248" s="9"/>
      <c r="F248" s="124"/>
      <c r="G248" s="49"/>
      <c r="H248" s="126"/>
      <c r="I248" s="4"/>
      <c r="J248" s="4"/>
      <c r="K248" s="49"/>
      <c r="L248" s="128">
        <f t="shared" si="8"/>
        <v>0</v>
      </c>
    </row>
    <row r="249" spans="2:12" x14ac:dyDescent="0.3">
      <c r="B249" s="47"/>
      <c r="C249" s="48"/>
      <c r="D249" s="50"/>
      <c r="E249" s="32"/>
      <c r="F249" s="125"/>
      <c r="G249" s="50"/>
      <c r="H249" s="127"/>
      <c r="I249" s="4"/>
      <c r="J249" s="4"/>
      <c r="K249" s="50"/>
      <c r="L249" s="129"/>
    </row>
    <row r="250" spans="2:12" x14ac:dyDescent="0.3">
      <c r="B250" s="47">
        <v>1</v>
      </c>
      <c r="C250" s="48"/>
      <c r="D250" s="49">
        <v>123</v>
      </c>
      <c r="E250" s="9"/>
      <c r="F250" s="124"/>
      <c r="G250" s="49"/>
      <c r="H250" s="126"/>
      <c r="I250" s="4"/>
      <c r="J250" s="4"/>
      <c r="K250" s="49"/>
      <c r="L250" s="128">
        <f t="shared" si="9"/>
        <v>0</v>
      </c>
    </row>
    <row r="251" spans="2:12" x14ac:dyDescent="0.3">
      <c r="B251" s="47"/>
      <c r="C251" s="48"/>
      <c r="D251" s="50"/>
      <c r="E251" s="32"/>
      <c r="F251" s="125"/>
      <c r="G251" s="50"/>
      <c r="H251" s="127"/>
      <c r="I251" s="4"/>
      <c r="J251" s="4"/>
      <c r="K251" s="50"/>
      <c r="L251" s="129"/>
    </row>
    <row r="252" spans="2:12" x14ac:dyDescent="0.3">
      <c r="B252" s="47">
        <v>1</v>
      </c>
      <c r="C252" s="48"/>
      <c r="D252" s="49">
        <v>124</v>
      </c>
      <c r="E252" s="9"/>
      <c r="F252" s="124"/>
      <c r="G252" s="49"/>
      <c r="H252" s="126"/>
      <c r="I252" s="4"/>
      <c r="J252" s="4"/>
      <c r="K252" s="49"/>
      <c r="L252" s="128">
        <f t="shared" ref="L252" si="14">F252*(G252-1)</f>
        <v>0</v>
      </c>
    </row>
    <row r="253" spans="2:12" x14ac:dyDescent="0.3">
      <c r="B253" s="47"/>
      <c r="C253" s="48"/>
      <c r="D253" s="50"/>
      <c r="E253" s="32"/>
      <c r="F253" s="125"/>
      <c r="G253" s="50"/>
      <c r="H253" s="127"/>
      <c r="I253" s="4"/>
      <c r="J253" s="4"/>
      <c r="K253" s="50"/>
      <c r="L253" s="129"/>
    </row>
    <row r="254" spans="2:12" x14ac:dyDescent="0.3">
      <c r="B254" s="47">
        <v>1</v>
      </c>
      <c r="C254" s="48"/>
      <c r="D254" s="49">
        <v>125</v>
      </c>
      <c r="E254" s="9"/>
      <c r="F254" s="124"/>
      <c r="G254" s="49"/>
      <c r="H254" s="126"/>
      <c r="I254" s="4"/>
      <c r="J254" s="4"/>
      <c r="K254" s="130"/>
      <c r="L254" s="128">
        <f t="shared" si="7"/>
        <v>0</v>
      </c>
    </row>
    <row r="255" spans="2:12" x14ac:dyDescent="0.3">
      <c r="B255" s="47"/>
      <c r="C255" s="48"/>
      <c r="D255" s="50"/>
      <c r="E255" s="32"/>
      <c r="F255" s="125"/>
      <c r="G255" s="50"/>
      <c r="H255" s="127"/>
      <c r="I255" s="4"/>
      <c r="J255" s="4"/>
      <c r="K255" s="131"/>
      <c r="L255" s="129"/>
    </row>
    <row r="256" spans="2:12" x14ac:dyDescent="0.3">
      <c r="B256" s="47">
        <v>1</v>
      </c>
      <c r="C256" s="48"/>
      <c r="D256" s="49">
        <v>126</v>
      </c>
      <c r="E256" s="9"/>
      <c r="F256" s="124"/>
      <c r="G256" s="49"/>
      <c r="H256" s="126"/>
      <c r="I256" s="4"/>
      <c r="J256" s="4"/>
      <c r="K256" s="49"/>
      <c r="L256" s="128">
        <f t="shared" si="8"/>
        <v>0</v>
      </c>
    </row>
    <row r="257" spans="2:13" x14ac:dyDescent="0.3">
      <c r="B257" s="47"/>
      <c r="C257" s="48"/>
      <c r="D257" s="50"/>
      <c r="E257" s="32"/>
      <c r="F257" s="125"/>
      <c r="G257" s="50"/>
      <c r="H257" s="127"/>
      <c r="I257" s="4"/>
      <c r="J257" s="4"/>
      <c r="K257" s="50"/>
      <c r="L257" s="129"/>
    </row>
    <row r="258" spans="2:13" x14ac:dyDescent="0.3">
      <c r="B258" s="47">
        <v>1</v>
      </c>
      <c r="C258" s="48"/>
      <c r="D258" s="49">
        <v>127</v>
      </c>
      <c r="E258" s="9"/>
      <c r="F258" s="124"/>
      <c r="G258" s="49"/>
      <c r="H258" s="126"/>
      <c r="I258" s="4"/>
      <c r="J258" s="4"/>
      <c r="K258" s="49"/>
      <c r="L258" s="128">
        <f t="shared" si="9"/>
        <v>0</v>
      </c>
    </row>
    <row r="259" spans="2:13" x14ac:dyDescent="0.3">
      <c r="B259" s="47"/>
      <c r="C259" s="48"/>
      <c r="D259" s="50"/>
      <c r="E259" s="32"/>
      <c r="F259" s="125"/>
      <c r="G259" s="50"/>
      <c r="H259" s="127"/>
      <c r="I259" s="4"/>
      <c r="J259" s="4"/>
      <c r="K259" s="50"/>
      <c r="L259" s="129"/>
    </row>
    <row r="260" spans="2:13" x14ac:dyDescent="0.3">
      <c r="B260" s="47">
        <v>1</v>
      </c>
      <c r="C260" s="48"/>
      <c r="D260" s="49">
        <v>128</v>
      </c>
      <c r="E260" s="9"/>
      <c r="F260" s="124"/>
      <c r="G260" s="49"/>
      <c r="H260" s="126"/>
      <c r="I260" s="4"/>
      <c r="J260" s="4"/>
      <c r="K260" s="49"/>
      <c r="L260" s="128">
        <f t="shared" ref="L260" si="15">F260*(G260-1)</f>
        <v>0</v>
      </c>
      <c r="M260" s="49"/>
    </row>
    <row r="261" spans="2:13" x14ac:dyDescent="0.3">
      <c r="B261" s="47"/>
      <c r="C261" s="48"/>
      <c r="D261" s="50"/>
      <c r="E261" s="32"/>
      <c r="F261" s="125"/>
      <c r="G261" s="50"/>
      <c r="H261" s="127"/>
      <c r="I261" s="4"/>
      <c r="J261" s="4"/>
      <c r="K261" s="50"/>
      <c r="L261" s="129"/>
      <c r="M261" s="50"/>
    </row>
    <row r="262" spans="2:13" x14ac:dyDescent="0.3">
      <c r="B262" s="47">
        <v>1</v>
      </c>
      <c r="C262" s="48"/>
      <c r="D262" s="49">
        <v>129</v>
      </c>
      <c r="E262" s="9"/>
      <c r="F262" s="124"/>
      <c r="G262" s="49"/>
      <c r="H262" s="126"/>
      <c r="I262" s="4"/>
      <c r="J262" s="4"/>
      <c r="K262" s="49"/>
      <c r="L262" s="128">
        <f t="shared" si="7"/>
        <v>0</v>
      </c>
    </row>
    <row r="263" spans="2:13" x14ac:dyDescent="0.3">
      <c r="B263" s="47"/>
      <c r="C263" s="48"/>
      <c r="D263" s="50"/>
      <c r="E263" s="32"/>
      <c r="F263" s="125"/>
      <c r="G263" s="50"/>
      <c r="H263" s="127"/>
      <c r="I263" s="4"/>
      <c r="J263" s="4"/>
      <c r="K263" s="50"/>
      <c r="L263" s="129"/>
    </row>
    <row r="264" spans="2:13" x14ac:dyDescent="0.3">
      <c r="B264" s="47">
        <v>1</v>
      </c>
      <c r="C264" s="48"/>
      <c r="D264" s="49">
        <v>130</v>
      </c>
      <c r="E264" s="9"/>
      <c r="F264" s="124"/>
      <c r="G264" s="49"/>
      <c r="H264" s="126"/>
      <c r="I264" s="4"/>
      <c r="J264" s="4"/>
      <c r="K264" s="49"/>
      <c r="L264" s="128">
        <f t="shared" si="8"/>
        <v>0</v>
      </c>
    </row>
    <row r="265" spans="2:13" x14ac:dyDescent="0.3">
      <c r="B265" s="47"/>
      <c r="C265" s="48"/>
      <c r="D265" s="50"/>
      <c r="E265" s="32"/>
      <c r="F265" s="125"/>
      <c r="G265" s="50"/>
      <c r="H265" s="127"/>
      <c r="I265" s="4"/>
      <c r="J265" s="4"/>
      <c r="K265" s="50"/>
      <c r="L265" s="129"/>
    </row>
    <row r="266" spans="2:13" x14ac:dyDescent="0.3">
      <c r="B266" s="47">
        <v>1</v>
      </c>
      <c r="C266" s="48"/>
      <c r="D266" s="49">
        <v>131</v>
      </c>
      <c r="E266" s="9"/>
      <c r="F266" s="124"/>
      <c r="G266" s="49"/>
      <c r="H266" s="126"/>
      <c r="I266" s="4"/>
      <c r="J266" s="4"/>
      <c r="K266" s="49"/>
      <c r="L266" s="128">
        <f t="shared" si="9"/>
        <v>0</v>
      </c>
    </row>
    <row r="267" spans="2:13" x14ac:dyDescent="0.3">
      <c r="B267" s="47"/>
      <c r="C267" s="48"/>
      <c r="D267" s="50"/>
      <c r="E267" s="32"/>
      <c r="F267" s="125"/>
      <c r="G267" s="50"/>
      <c r="H267" s="127"/>
      <c r="I267" s="4"/>
      <c r="J267" s="4"/>
      <c r="K267" s="50"/>
      <c r="L267" s="129"/>
    </row>
    <row r="268" spans="2:13" x14ac:dyDescent="0.3">
      <c r="B268" s="47">
        <v>1</v>
      </c>
      <c r="C268" s="48"/>
      <c r="D268" s="49">
        <v>132</v>
      </c>
      <c r="E268" s="9"/>
      <c r="F268" s="124"/>
      <c r="G268" s="49"/>
      <c r="H268" s="126"/>
      <c r="I268" s="4"/>
      <c r="J268" s="4"/>
      <c r="K268" s="49"/>
      <c r="L268" s="128">
        <f t="shared" ref="L268" si="16">F268*(G268-1)</f>
        <v>0</v>
      </c>
    </row>
    <row r="269" spans="2:13" x14ac:dyDescent="0.3">
      <c r="B269" s="47"/>
      <c r="C269" s="48"/>
      <c r="D269" s="50"/>
      <c r="E269" s="32"/>
      <c r="F269" s="125"/>
      <c r="G269" s="50"/>
      <c r="H269" s="127"/>
      <c r="I269" s="4"/>
      <c r="J269" s="4"/>
      <c r="K269" s="50"/>
      <c r="L269" s="129"/>
    </row>
    <row r="270" spans="2:13" x14ac:dyDescent="0.3">
      <c r="B270" s="47">
        <v>1</v>
      </c>
      <c r="C270" s="48"/>
      <c r="D270" s="49">
        <v>133</v>
      </c>
      <c r="E270" s="9"/>
      <c r="F270" s="124"/>
      <c r="G270" s="49"/>
      <c r="H270" s="126"/>
      <c r="I270" s="4"/>
      <c r="J270" s="4"/>
      <c r="K270" s="49"/>
      <c r="L270" s="128">
        <f t="shared" si="7"/>
        <v>0</v>
      </c>
    </row>
    <row r="271" spans="2:13" x14ac:dyDescent="0.3">
      <c r="B271" s="47"/>
      <c r="C271" s="48"/>
      <c r="D271" s="50"/>
      <c r="E271" s="32"/>
      <c r="F271" s="125"/>
      <c r="G271" s="50"/>
      <c r="H271" s="127"/>
      <c r="I271" s="4"/>
      <c r="J271" s="4"/>
      <c r="K271" s="50"/>
      <c r="L271" s="129"/>
    </row>
    <row r="272" spans="2:13" x14ac:dyDescent="0.3">
      <c r="B272" s="47">
        <v>1</v>
      </c>
      <c r="C272" s="48"/>
      <c r="D272" s="49">
        <v>134</v>
      </c>
      <c r="E272" s="9"/>
      <c r="F272" s="124"/>
      <c r="G272" s="49"/>
      <c r="H272" s="126"/>
      <c r="I272" s="4"/>
      <c r="J272" s="4"/>
      <c r="K272" s="130"/>
      <c r="L272" s="128">
        <f t="shared" si="8"/>
        <v>0</v>
      </c>
    </row>
    <row r="273" spans="2:12" x14ac:dyDescent="0.3">
      <c r="B273" s="47"/>
      <c r="C273" s="48"/>
      <c r="D273" s="50"/>
      <c r="E273" s="32"/>
      <c r="F273" s="125"/>
      <c r="G273" s="50"/>
      <c r="H273" s="127"/>
      <c r="I273" s="4"/>
      <c r="J273" s="4"/>
      <c r="K273" s="131"/>
      <c r="L273" s="129"/>
    </row>
    <row r="274" spans="2:12" x14ac:dyDescent="0.3">
      <c r="B274" s="47">
        <v>1</v>
      </c>
      <c r="C274" s="48"/>
      <c r="D274" s="49">
        <v>135</v>
      </c>
      <c r="E274" s="9"/>
      <c r="F274" s="124"/>
      <c r="G274" s="49"/>
      <c r="H274" s="126"/>
      <c r="I274" s="4"/>
      <c r="J274" s="4"/>
      <c r="K274" s="130"/>
      <c r="L274" s="128">
        <f t="shared" si="9"/>
        <v>0</v>
      </c>
    </row>
    <row r="275" spans="2:12" x14ac:dyDescent="0.3">
      <c r="B275" s="47"/>
      <c r="C275" s="48"/>
      <c r="D275" s="50"/>
      <c r="E275" s="32"/>
      <c r="F275" s="125"/>
      <c r="G275" s="50"/>
      <c r="H275" s="127"/>
      <c r="I275" s="4"/>
      <c r="J275" s="4"/>
      <c r="K275" s="131"/>
      <c r="L275" s="129"/>
    </row>
    <row r="276" spans="2:12" x14ac:dyDescent="0.3">
      <c r="B276" s="47">
        <v>1</v>
      </c>
      <c r="C276" s="48"/>
      <c r="D276" s="49">
        <v>136</v>
      </c>
      <c r="E276" s="9"/>
      <c r="F276" s="124"/>
      <c r="G276" s="49"/>
      <c r="H276" s="126"/>
      <c r="I276" s="4"/>
      <c r="J276" s="4"/>
      <c r="K276" s="49"/>
      <c r="L276" s="128">
        <f t="shared" ref="L276" si="17">F276*(G276-1)</f>
        <v>0</v>
      </c>
    </row>
    <row r="277" spans="2:12" x14ac:dyDescent="0.3">
      <c r="B277" s="47"/>
      <c r="C277" s="48"/>
      <c r="D277" s="50"/>
      <c r="E277" s="32"/>
      <c r="F277" s="125"/>
      <c r="G277" s="50"/>
      <c r="H277" s="127"/>
      <c r="I277" s="4"/>
      <c r="J277" s="4"/>
      <c r="K277" s="50"/>
      <c r="L277" s="129"/>
    </row>
    <row r="278" spans="2:12" x14ac:dyDescent="0.3">
      <c r="B278" s="47">
        <v>1</v>
      </c>
      <c r="C278" s="48"/>
      <c r="D278" s="49">
        <v>137</v>
      </c>
      <c r="E278" s="9"/>
      <c r="F278" s="124"/>
      <c r="G278" s="49"/>
      <c r="H278" s="126"/>
      <c r="I278" s="4"/>
      <c r="J278" s="4"/>
      <c r="K278" s="49"/>
      <c r="L278" s="128">
        <f t="shared" ref="L278:L334" si="18">F278*(G278-1)</f>
        <v>0</v>
      </c>
    </row>
    <row r="279" spans="2:12" x14ac:dyDescent="0.3">
      <c r="B279" s="47"/>
      <c r="C279" s="48"/>
      <c r="D279" s="50"/>
      <c r="E279" s="32"/>
      <c r="F279" s="125"/>
      <c r="G279" s="50"/>
      <c r="H279" s="127"/>
      <c r="I279" s="4"/>
      <c r="J279" s="4"/>
      <c r="K279" s="50"/>
      <c r="L279" s="129"/>
    </row>
    <row r="280" spans="2:12" x14ac:dyDescent="0.3">
      <c r="B280" s="47">
        <v>1</v>
      </c>
      <c r="C280" s="48"/>
      <c r="D280" s="49">
        <v>138</v>
      </c>
      <c r="E280" s="9"/>
      <c r="F280" s="124"/>
      <c r="G280" s="49"/>
      <c r="H280" s="126"/>
      <c r="I280" s="4"/>
      <c r="J280" s="4"/>
      <c r="K280" s="130"/>
      <c r="L280" s="128">
        <f t="shared" ref="L280:L336" si="19">F280*(G280-1)</f>
        <v>0</v>
      </c>
    </row>
    <row r="281" spans="2:12" x14ac:dyDescent="0.3">
      <c r="B281" s="47"/>
      <c r="C281" s="48"/>
      <c r="D281" s="50"/>
      <c r="E281" s="32"/>
      <c r="F281" s="125"/>
      <c r="G281" s="50"/>
      <c r="H281" s="127"/>
      <c r="I281" s="4"/>
      <c r="J281" s="4"/>
      <c r="K281" s="131"/>
      <c r="L281" s="129"/>
    </row>
    <row r="282" spans="2:12" x14ac:dyDescent="0.3">
      <c r="B282" s="47">
        <v>1</v>
      </c>
      <c r="C282" s="48"/>
      <c r="D282" s="49">
        <v>139</v>
      </c>
      <c r="E282" s="9"/>
      <c r="F282" s="124"/>
      <c r="G282" s="49"/>
      <c r="H282" s="126"/>
      <c r="I282" s="4"/>
      <c r="J282" s="4"/>
      <c r="K282" s="130"/>
      <c r="L282" s="128">
        <f t="shared" ref="L282:L338" si="20">F282*(G282-1)</f>
        <v>0</v>
      </c>
    </row>
    <row r="283" spans="2:12" x14ac:dyDescent="0.3">
      <c r="B283" s="47"/>
      <c r="C283" s="48"/>
      <c r="D283" s="50"/>
      <c r="E283" s="32"/>
      <c r="F283" s="125"/>
      <c r="G283" s="50"/>
      <c r="H283" s="127"/>
      <c r="I283" s="4"/>
      <c r="J283" s="4"/>
      <c r="K283" s="131"/>
      <c r="L283" s="129"/>
    </row>
    <row r="284" spans="2:12" x14ac:dyDescent="0.3">
      <c r="B284" s="47">
        <v>1</v>
      </c>
      <c r="C284" s="48"/>
      <c r="D284" s="49">
        <v>140</v>
      </c>
      <c r="E284" s="9"/>
      <c r="F284" s="124"/>
      <c r="G284" s="49"/>
      <c r="H284" s="126"/>
      <c r="I284" s="4"/>
      <c r="J284" s="4"/>
      <c r="K284" s="133"/>
      <c r="L284" s="128">
        <f t="shared" ref="L284" si="21">F284*(G284-1)</f>
        <v>0</v>
      </c>
    </row>
    <row r="285" spans="2:12" x14ac:dyDescent="0.3">
      <c r="B285" s="47"/>
      <c r="C285" s="48"/>
      <c r="D285" s="50"/>
      <c r="E285" s="32"/>
      <c r="F285" s="125"/>
      <c r="G285" s="50"/>
      <c r="H285" s="127"/>
      <c r="I285" s="4"/>
      <c r="J285" s="4"/>
      <c r="K285" s="50"/>
      <c r="L285" s="129"/>
    </row>
    <row r="286" spans="2:12" x14ac:dyDescent="0.3">
      <c r="B286" s="47">
        <v>1</v>
      </c>
      <c r="C286" s="48"/>
      <c r="D286" s="49">
        <v>141</v>
      </c>
      <c r="E286" s="9"/>
      <c r="F286" s="124"/>
      <c r="G286" s="49"/>
      <c r="H286" s="126"/>
      <c r="I286" s="4"/>
      <c r="J286" s="4"/>
      <c r="K286" s="130"/>
      <c r="L286" s="128">
        <f t="shared" si="18"/>
        <v>0</v>
      </c>
    </row>
    <row r="287" spans="2:12" x14ac:dyDescent="0.3">
      <c r="B287" s="47"/>
      <c r="C287" s="48"/>
      <c r="D287" s="50"/>
      <c r="E287" s="32"/>
      <c r="F287" s="125"/>
      <c r="G287" s="50"/>
      <c r="H287" s="127"/>
      <c r="I287" s="4"/>
      <c r="J287" s="4"/>
      <c r="K287" s="131"/>
      <c r="L287" s="129"/>
    </row>
    <row r="288" spans="2:12" x14ac:dyDescent="0.3">
      <c r="B288" s="47">
        <v>1</v>
      </c>
      <c r="C288" s="48"/>
      <c r="D288" s="49">
        <v>142</v>
      </c>
      <c r="E288" s="9"/>
      <c r="F288" s="124"/>
      <c r="G288" s="49"/>
      <c r="H288" s="126"/>
      <c r="I288" s="4"/>
      <c r="J288" s="4"/>
      <c r="K288" s="49"/>
      <c r="L288" s="128">
        <f t="shared" si="19"/>
        <v>0</v>
      </c>
    </row>
    <row r="289" spans="2:13" x14ac:dyDescent="0.3">
      <c r="B289" s="47"/>
      <c r="C289" s="48"/>
      <c r="D289" s="50"/>
      <c r="E289" s="32"/>
      <c r="F289" s="125"/>
      <c r="G289" s="50"/>
      <c r="H289" s="127"/>
      <c r="I289" s="4"/>
      <c r="J289" s="4"/>
      <c r="K289" s="50"/>
      <c r="L289" s="129"/>
    </row>
    <row r="290" spans="2:13" x14ac:dyDescent="0.3">
      <c r="B290" s="47">
        <v>1</v>
      </c>
      <c r="C290" s="48"/>
      <c r="D290" s="49">
        <v>143</v>
      </c>
      <c r="E290" s="9"/>
      <c r="F290" s="124"/>
      <c r="G290" s="49"/>
      <c r="H290" s="126"/>
      <c r="I290" s="4"/>
      <c r="J290" s="4"/>
      <c r="K290" s="130"/>
      <c r="L290" s="128">
        <f t="shared" si="20"/>
        <v>0</v>
      </c>
    </row>
    <row r="291" spans="2:13" x14ac:dyDescent="0.3">
      <c r="B291" s="47"/>
      <c r="C291" s="48"/>
      <c r="D291" s="50"/>
      <c r="E291" s="32"/>
      <c r="F291" s="125"/>
      <c r="G291" s="50"/>
      <c r="H291" s="127"/>
      <c r="I291" s="4"/>
      <c r="J291" s="4"/>
      <c r="K291" s="131"/>
      <c r="L291" s="129"/>
    </row>
    <row r="292" spans="2:13" x14ac:dyDescent="0.3">
      <c r="B292" s="47">
        <v>1</v>
      </c>
      <c r="C292" s="48"/>
      <c r="D292" s="49">
        <v>144</v>
      </c>
      <c r="E292" s="9"/>
      <c r="F292" s="124"/>
      <c r="G292" s="49"/>
      <c r="H292" s="126"/>
      <c r="I292" s="4"/>
      <c r="J292" s="4"/>
      <c r="K292" s="130"/>
      <c r="L292" s="128">
        <f t="shared" ref="L292" si="22">F292*(G292-1)</f>
        <v>0</v>
      </c>
    </row>
    <row r="293" spans="2:13" x14ac:dyDescent="0.3">
      <c r="B293" s="47"/>
      <c r="C293" s="48"/>
      <c r="D293" s="50"/>
      <c r="E293" s="32"/>
      <c r="F293" s="125"/>
      <c r="G293" s="50"/>
      <c r="H293" s="127"/>
      <c r="I293" s="4"/>
      <c r="J293" s="4"/>
      <c r="K293" s="131"/>
      <c r="L293" s="129"/>
    </row>
    <row r="294" spans="2:13" x14ac:dyDescent="0.3">
      <c r="B294" s="47">
        <v>1</v>
      </c>
      <c r="C294" s="48"/>
      <c r="D294" s="49">
        <v>145</v>
      </c>
      <c r="E294" s="9"/>
      <c r="F294" s="124"/>
      <c r="G294" s="49"/>
      <c r="H294" s="126"/>
      <c r="I294" s="4"/>
      <c r="J294" s="4"/>
      <c r="K294" s="49"/>
      <c r="L294" s="128">
        <f t="shared" si="18"/>
        <v>0</v>
      </c>
    </row>
    <row r="295" spans="2:13" x14ac:dyDescent="0.3">
      <c r="B295" s="47"/>
      <c r="C295" s="48"/>
      <c r="D295" s="50"/>
      <c r="E295" s="32"/>
      <c r="F295" s="125"/>
      <c r="G295" s="50"/>
      <c r="H295" s="127"/>
      <c r="I295" s="4"/>
      <c r="J295" s="4"/>
      <c r="K295" s="50"/>
      <c r="L295" s="129"/>
    </row>
    <row r="296" spans="2:13" x14ac:dyDescent="0.3">
      <c r="B296" s="47">
        <v>1</v>
      </c>
      <c r="C296" s="48"/>
      <c r="D296" s="49">
        <v>146</v>
      </c>
      <c r="E296" s="9"/>
      <c r="F296" s="124"/>
      <c r="G296" s="49"/>
      <c r="H296" s="126"/>
      <c r="I296" s="4"/>
      <c r="J296" s="4"/>
      <c r="K296" s="49"/>
      <c r="L296" s="128">
        <f t="shared" si="19"/>
        <v>0</v>
      </c>
    </row>
    <row r="297" spans="2:13" x14ac:dyDescent="0.3">
      <c r="B297" s="47"/>
      <c r="C297" s="48"/>
      <c r="D297" s="50"/>
      <c r="E297" s="32"/>
      <c r="F297" s="125"/>
      <c r="G297" s="50"/>
      <c r="H297" s="127"/>
      <c r="I297" s="4"/>
      <c r="J297" s="4"/>
      <c r="K297" s="50"/>
      <c r="L297" s="129"/>
    </row>
    <row r="298" spans="2:13" x14ac:dyDescent="0.3">
      <c r="B298" s="47">
        <v>1</v>
      </c>
      <c r="C298" s="48"/>
      <c r="D298" s="49">
        <v>147</v>
      </c>
      <c r="E298" s="9"/>
      <c r="F298" s="124"/>
      <c r="G298" s="49"/>
      <c r="H298" s="126"/>
      <c r="I298" s="4"/>
      <c r="J298" s="4"/>
      <c r="K298" s="49"/>
      <c r="L298" s="128">
        <f t="shared" si="20"/>
        <v>0</v>
      </c>
    </row>
    <row r="299" spans="2:13" x14ac:dyDescent="0.3">
      <c r="B299" s="47"/>
      <c r="C299" s="48"/>
      <c r="D299" s="50"/>
      <c r="E299" s="32"/>
      <c r="F299" s="125"/>
      <c r="G299" s="50"/>
      <c r="H299" s="127"/>
      <c r="I299" s="4"/>
      <c r="J299" s="4"/>
      <c r="K299" s="50"/>
      <c r="L299" s="129"/>
    </row>
    <row r="300" spans="2:13" x14ac:dyDescent="0.3">
      <c r="B300" s="47">
        <v>1</v>
      </c>
      <c r="C300" s="48"/>
      <c r="D300" s="49">
        <v>148</v>
      </c>
      <c r="E300" s="9"/>
      <c r="F300" s="124"/>
      <c r="G300" s="49"/>
      <c r="H300" s="126"/>
      <c r="I300" s="4"/>
      <c r="J300" s="4"/>
      <c r="K300" s="49"/>
      <c r="L300" s="128">
        <f t="shared" ref="L300" si="23">F300*(G300-1)</f>
        <v>0</v>
      </c>
      <c r="M300" s="49"/>
    </row>
    <row r="301" spans="2:13" x14ac:dyDescent="0.3">
      <c r="B301" s="47"/>
      <c r="C301" s="48"/>
      <c r="D301" s="50"/>
      <c r="E301" s="32"/>
      <c r="F301" s="125"/>
      <c r="G301" s="50"/>
      <c r="H301" s="127"/>
      <c r="I301" s="4"/>
      <c r="J301" s="4"/>
      <c r="K301" s="50"/>
      <c r="L301" s="129"/>
      <c r="M301" s="50"/>
    </row>
    <row r="302" spans="2:13" x14ac:dyDescent="0.3">
      <c r="B302" s="47">
        <v>1</v>
      </c>
      <c r="C302" s="48"/>
      <c r="D302" s="49">
        <v>149</v>
      </c>
      <c r="E302" s="9"/>
      <c r="F302" s="124"/>
      <c r="G302" s="49"/>
      <c r="H302" s="126"/>
      <c r="I302" s="4"/>
      <c r="J302" s="4"/>
      <c r="K302" s="49"/>
      <c r="L302" s="128">
        <f t="shared" si="18"/>
        <v>0</v>
      </c>
      <c r="M302" s="49"/>
    </row>
    <row r="303" spans="2:13" x14ac:dyDescent="0.3">
      <c r="B303" s="47"/>
      <c r="C303" s="48"/>
      <c r="D303" s="50"/>
      <c r="E303" s="32"/>
      <c r="F303" s="125"/>
      <c r="G303" s="50"/>
      <c r="H303" s="127"/>
      <c r="I303" s="4"/>
      <c r="J303" s="4"/>
      <c r="K303" s="50"/>
      <c r="L303" s="129"/>
      <c r="M303" s="50"/>
    </row>
    <row r="304" spans="2:13" x14ac:dyDescent="0.3">
      <c r="B304" s="47">
        <v>1</v>
      </c>
      <c r="C304" s="48"/>
      <c r="D304" s="49">
        <v>150</v>
      </c>
      <c r="E304" s="9"/>
      <c r="F304" s="124"/>
      <c r="G304" s="49"/>
      <c r="H304" s="126"/>
      <c r="I304" s="4"/>
      <c r="J304" s="4"/>
      <c r="K304" s="49"/>
      <c r="L304" s="128">
        <f t="shared" si="19"/>
        <v>0</v>
      </c>
    </row>
    <row r="305" spans="2:12" x14ac:dyDescent="0.3">
      <c r="B305" s="47"/>
      <c r="C305" s="48"/>
      <c r="D305" s="50"/>
      <c r="E305" s="32"/>
      <c r="F305" s="125"/>
      <c r="G305" s="50"/>
      <c r="H305" s="127"/>
      <c r="I305" s="4"/>
      <c r="J305" s="4"/>
      <c r="K305" s="50"/>
      <c r="L305" s="129"/>
    </row>
    <row r="306" spans="2:12" x14ac:dyDescent="0.3">
      <c r="B306" s="47">
        <v>1</v>
      </c>
      <c r="C306" s="48"/>
      <c r="D306" s="49">
        <v>151</v>
      </c>
      <c r="E306" s="9"/>
      <c r="F306" s="124"/>
      <c r="G306" s="49"/>
      <c r="H306" s="126"/>
      <c r="I306" s="4"/>
      <c r="J306" s="4"/>
      <c r="K306" s="130"/>
      <c r="L306" s="128">
        <f t="shared" si="20"/>
        <v>0</v>
      </c>
    </row>
    <row r="307" spans="2:12" x14ac:dyDescent="0.3">
      <c r="B307" s="47"/>
      <c r="C307" s="48"/>
      <c r="D307" s="50"/>
      <c r="E307" s="32"/>
      <c r="F307" s="125"/>
      <c r="G307" s="50"/>
      <c r="H307" s="127"/>
      <c r="I307" s="4"/>
      <c r="J307" s="4"/>
      <c r="K307" s="131"/>
      <c r="L307" s="129"/>
    </row>
    <row r="308" spans="2:12" x14ac:dyDescent="0.3">
      <c r="B308" s="47">
        <v>1</v>
      </c>
      <c r="C308" s="48"/>
      <c r="D308" s="49">
        <v>152</v>
      </c>
      <c r="E308" s="9"/>
      <c r="F308" s="124"/>
      <c r="G308" s="49"/>
      <c r="H308" s="126"/>
      <c r="I308" s="4"/>
      <c r="J308" s="4"/>
      <c r="K308" s="133"/>
      <c r="L308" s="128">
        <f t="shared" ref="L308" si="24">F308*(G308-1)</f>
        <v>0</v>
      </c>
    </row>
    <row r="309" spans="2:12" x14ac:dyDescent="0.3">
      <c r="B309" s="47"/>
      <c r="C309" s="48"/>
      <c r="D309" s="50"/>
      <c r="E309" s="32"/>
      <c r="F309" s="125"/>
      <c r="G309" s="50"/>
      <c r="H309" s="127"/>
      <c r="I309" s="4"/>
      <c r="J309" s="4"/>
      <c r="K309" s="50"/>
      <c r="L309" s="129"/>
    </row>
    <row r="310" spans="2:12" x14ac:dyDescent="0.3">
      <c r="B310" s="47">
        <v>1</v>
      </c>
      <c r="C310" s="48"/>
      <c r="D310" s="49">
        <v>153</v>
      </c>
      <c r="E310" s="9"/>
      <c r="F310" s="124"/>
      <c r="G310" s="49"/>
      <c r="H310" s="126"/>
      <c r="I310" s="4"/>
      <c r="J310" s="4"/>
      <c r="K310" s="49"/>
      <c r="L310" s="128">
        <f t="shared" si="18"/>
        <v>0</v>
      </c>
    </row>
    <row r="311" spans="2:12" x14ac:dyDescent="0.3">
      <c r="B311" s="47"/>
      <c r="C311" s="48"/>
      <c r="D311" s="50"/>
      <c r="E311" s="32"/>
      <c r="F311" s="125"/>
      <c r="G311" s="50"/>
      <c r="H311" s="127"/>
      <c r="I311" s="4"/>
      <c r="J311" s="4"/>
      <c r="K311" s="50"/>
      <c r="L311" s="129"/>
    </row>
    <row r="312" spans="2:12" x14ac:dyDescent="0.3">
      <c r="B312" s="47">
        <v>1</v>
      </c>
      <c r="C312" s="48"/>
      <c r="D312" s="49">
        <v>154</v>
      </c>
      <c r="E312" s="9"/>
      <c r="F312" s="124"/>
      <c r="G312" s="49"/>
      <c r="H312" s="126"/>
      <c r="I312" s="4"/>
      <c r="J312" s="4"/>
      <c r="K312" s="49"/>
      <c r="L312" s="128">
        <f t="shared" si="19"/>
        <v>0</v>
      </c>
    </row>
    <row r="313" spans="2:12" x14ac:dyDescent="0.3">
      <c r="B313" s="47"/>
      <c r="C313" s="48"/>
      <c r="D313" s="50"/>
      <c r="E313" s="32"/>
      <c r="F313" s="125"/>
      <c r="G313" s="50"/>
      <c r="H313" s="127"/>
      <c r="I313" s="4"/>
      <c r="J313" s="4"/>
      <c r="K313" s="50"/>
      <c r="L313" s="129"/>
    </row>
    <row r="314" spans="2:12" x14ac:dyDescent="0.3">
      <c r="B314" s="47">
        <v>1</v>
      </c>
      <c r="C314" s="48"/>
      <c r="D314" s="49">
        <v>155</v>
      </c>
      <c r="E314" s="9"/>
      <c r="F314" s="124"/>
      <c r="G314" s="49"/>
      <c r="H314" s="126"/>
      <c r="I314" s="4"/>
      <c r="J314" s="4"/>
      <c r="K314" s="49"/>
      <c r="L314" s="128">
        <f t="shared" si="20"/>
        <v>0</v>
      </c>
    </row>
    <row r="315" spans="2:12" x14ac:dyDescent="0.3">
      <c r="B315" s="47"/>
      <c r="C315" s="48"/>
      <c r="D315" s="50"/>
      <c r="E315" s="32"/>
      <c r="F315" s="125"/>
      <c r="G315" s="50"/>
      <c r="H315" s="127"/>
      <c r="I315" s="4"/>
      <c r="J315" s="4"/>
      <c r="K315" s="50"/>
      <c r="L315" s="129"/>
    </row>
    <row r="316" spans="2:12" x14ac:dyDescent="0.3">
      <c r="B316" s="47">
        <v>1</v>
      </c>
      <c r="C316" s="48"/>
      <c r="D316" s="49">
        <v>156</v>
      </c>
      <c r="E316" s="9"/>
      <c r="F316" s="124"/>
      <c r="G316" s="49"/>
      <c r="H316" s="126"/>
      <c r="I316" s="4"/>
      <c r="J316" s="4"/>
      <c r="K316" s="130"/>
      <c r="L316" s="128">
        <f t="shared" ref="L316" si="25">F316*(G316-1)</f>
        <v>0</v>
      </c>
    </row>
    <row r="317" spans="2:12" x14ac:dyDescent="0.3">
      <c r="B317" s="47"/>
      <c r="C317" s="48"/>
      <c r="D317" s="50"/>
      <c r="E317" s="32"/>
      <c r="F317" s="125"/>
      <c r="G317" s="50"/>
      <c r="H317" s="127"/>
      <c r="I317" s="4"/>
      <c r="J317" s="4"/>
      <c r="K317" s="131"/>
      <c r="L317" s="129"/>
    </row>
    <row r="318" spans="2:12" x14ac:dyDescent="0.3">
      <c r="B318" s="47">
        <v>1</v>
      </c>
      <c r="C318" s="48"/>
      <c r="D318" s="49">
        <v>157</v>
      </c>
      <c r="E318" s="9"/>
      <c r="F318" s="124"/>
      <c r="G318" s="49"/>
      <c r="H318" s="126"/>
      <c r="I318" s="4"/>
      <c r="J318" s="4"/>
      <c r="K318" s="49"/>
      <c r="L318" s="128">
        <f t="shared" si="18"/>
        <v>0</v>
      </c>
    </row>
    <row r="319" spans="2:12" x14ac:dyDescent="0.3">
      <c r="B319" s="47"/>
      <c r="C319" s="48"/>
      <c r="D319" s="50"/>
      <c r="E319" s="32"/>
      <c r="F319" s="125"/>
      <c r="G319" s="50"/>
      <c r="H319" s="127"/>
      <c r="I319" s="4"/>
      <c r="J319" s="4"/>
      <c r="K319" s="50"/>
      <c r="L319" s="129"/>
    </row>
    <row r="320" spans="2:12" x14ac:dyDescent="0.3">
      <c r="B320" s="47">
        <v>1</v>
      </c>
      <c r="C320" s="48"/>
      <c r="D320" s="49">
        <v>158</v>
      </c>
      <c r="E320" s="9"/>
      <c r="F320" s="124"/>
      <c r="G320" s="49"/>
      <c r="H320" s="126"/>
      <c r="I320" s="4"/>
      <c r="J320" s="4"/>
      <c r="K320" s="49"/>
      <c r="L320" s="128">
        <f t="shared" si="19"/>
        <v>0</v>
      </c>
    </row>
    <row r="321" spans="2:12" x14ac:dyDescent="0.3">
      <c r="B321" s="47"/>
      <c r="C321" s="48"/>
      <c r="D321" s="50"/>
      <c r="E321" s="32"/>
      <c r="F321" s="125"/>
      <c r="G321" s="50"/>
      <c r="H321" s="127"/>
      <c r="I321" s="4"/>
      <c r="J321" s="4"/>
      <c r="K321" s="50"/>
      <c r="L321" s="129"/>
    </row>
    <row r="322" spans="2:12" x14ac:dyDescent="0.3">
      <c r="B322" s="47">
        <v>1</v>
      </c>
      <c r="C322" s="48"/>
      <c r="D322" s="49">
        <v>159</v>
      </c>
      <c r="E322" s="9"/>
      <c r="F322" s="124"/>
      <c r="G322" s="49"/>
      <c r="H322" s="126"/>
      <c r="I322" s="4"/>
      <c r="J322" s="4"/>
      <c r="K322" s="49"/>
      <c r="L322" s="128">
        <f t="shared" si="20"/>
        <v>0</v>
      </c>
    </row>
    <row r="323" spans="2:12" x14ac:dyDescent="0.3">
      <c r="B323" s="47"/>
      <c r="C323" s="48"/>
      <c r="D323" s="50"/>
      <c r="E323" s="32"/>
      <c r="F323" s="125"/>
      <c r="G323" s="50"/>
      <c r="H323" s="127"/>
      <c r="I323" s="4"/>
      <c r="J323" s="4"/>
      <c r="K323" s="50"/>
      <c r="L323" s="129"/>
    </row>
    <row r="324" spans="2:12" x14ac:dyDescent="0.3">
      <c r="B324" s="47">
        <v>1</v>
      </c>
      <c r="C324" s="48"/>
      <c r="D324" s="49">
        <v>160</v>
      </c>
      <c r="E324" s="9"/>
      <c r="F324" s="124"/>
      <c r="G324" s="49"/>
      <c r="H324" s="126"/>
      <c r="I324" s="4"/>
      <c r="J324" s="4"/>
      <c r="K324" s="49"/>
      <c r="L324" s="128">
        <f t="shared" ref="L324" si="26">F324*(G324-1)</f>
        <v>0</v>
      </c>
    </row>
    <row r="325" spans="2:12" x14ac:dyDescent="0.3">
      <c r="B325" s="47"/>
      <c r="C325" s="48"/>
      <c r="D325" s="50"/>
      <c r="E325" s="32"/>
      <c r="F325" s="125"/>
      <c r="G325" s="50"/>
      <c r="H325" s="127"/>
      <c r="I325" s="4"/>
      <c r="J325" s="4"/>
      <c r="K325" s="50"/>
      <c r="L325" s="129"/>
    </row>
    <row r="326" spans="2:12" x14ac:dyDescent="0.3">
      <c r="B326" s="47">
        <v>1</v>
      </c>
      <c r="C326" s="48"/>
      <c r="D326" s="49">
        <v>161</v>
      </c>
      <c r="E326" s="9"/>
      <c r="F326" s="124"/>
      <c r="G326" s="49"/>
      <c r="H326" s="126"/>
      <c r="I326" s="4"/>
      <c r="J326" s="4"/>
      <c r="K326" s="49"/>
      <c r="L326" s="128">
        <f t="shared" si="18"/>
        <v>0</v>
      </c>
    </row>
    <row r="327" spans="2:12" x14ac:dyDescent="0.3">
      <c r="B327" s="47"/>
      <c r="C327" s="48"/>
      <c r="D327" s="50"/>
      <c r="E327" s="32"/>
      <c r="F327" s="125"/>
      <c r="G327" s="50"/>
      <c r="H327" s="127"/>
      <c r="I327" s="4"/>
      <c r="J327" s="4"/>
      <c r="K327" s="50"/>
      <c r="L327" s="129"/>
    </row>
    <row r="328" spans="2:12" x14ac:dyDescent="0.3">
      <c r="B328" s="47">
        <v>1</v>
      </c>
      <c r="C328" s="48"/>
      <c r="D328" s="49">
        <v>162</v>
      </c>
      <c r="E328" s="9"/>
      <c r="F328" s="124"/>
      <c r="G328" s="49"/>
      <c r="H328" s="126"/>
      <c r="I328" s="4"/>
      <c r="J328" s="4"/>
      <c r="K328" s="133"/>
      <c r="L328" s="128">
        <f t="shared" si="19"/>
        <v>0</v>
      </c>
    </row>
    <row r="329" spans="2:12" x14ac:dyDescent="0.3">
      <c r="B329" s="47"/>
      <c r="C329" s="48"/>
      <c r="D329" s="50"/>
      <c r="E329" s="32"/>
      <c r="F329" s="125"/>
      <c r="G329" s="50"/>
      <c r="H329" s="127"/>
      <c r="I329" s="4"/>
      <c r="J329" s="4"/>
      <c r="K329" s="50"/>
      <c r="L329" s="129"/>
    </row>
    <row r="330" spans="2:12" x14ac:dyDescent="0.3">
      <c r="B330" s="47">
        <v>1</v>
      </c>
      <c r="C330" s="48"/>
      <c r="D330" s="49">
        <v>163</v>
      </c>
      <c r="E330" s="9"/>
      <c r="F330" s="124"/>
      <c r="G330" s="132"/>
      <c r="H330" s="126"/>
      <c r="I330" s="4"/>
      <c r="J330" s="4"/>
      <c r="K330" s="130"/>
      <c r="L330" s="128">
        <f t="shared" si="20"/>
        <v>0</v>
      </c>
    </row>
    <row r="331" spans="2:12" x14ac:dyDescent="0.3">
      <c r="B331" s="47"/>
      <c r="C331" s="48"/>
      <c r="D331" s="50"/>
      <c r="E331" s="32"/>
      <c r="F331" s="125"/>
      <c r="G331" s="131"/>
      <c r="H331" s="127"/>
      <c r="I331" s="4"/>
      <c r="J331" s="4"/>
      <c r="K331" s="134"/>
      <c r="L331" s="129"/>
    </row>
    <row r="332" spans="2:12" x14ac:dyDescent="0.3">
      <c r="B332" s="47">
        <v>1</v>
      </c>
      <c r="C332" s="48"/>
      <c r="D332" s="49">
        <v>164</v>
      </c>
      <c r="E332" s="9"/>
      <c r="F332" s="124"/>
      <c r="G332" s="49"/>
      <c r="H332" s="126"/>
      <c r="I332" s="4"/>
      <c r="J332" s="4"/>
      <c r="K332" s="49"/>
      <c r="L332" s="128">
        <f t="shared" ref="L332" si="27">F332*(G332-1)</f>
        <v>0</v>
      </c>
    </row>
    <row r="333" spans="2:12" x14ac:dyDescent="0.3">
      <c r="B333" s="47"/>
      <c r="C333" s="48"/>
      <c r="D333" s="50"/>
      <c r="E333" s="32"/>
      <c r="F333" s="125"/>
      <c r="G333" s="50"/>
      <c r="H333" s="127"/>
      <c r="I333" s="4"/>
      <c r="J333" s="4"/>
      <c r="K333" s="50"/>
      <c r="L333" s="129"/>
    </row>
    <row r="334" spans="2:12" x14ac:dyDescent="0.3">
      <c r="B334" s="47">
        <v>1</v>
      </c>
      <c r="C334" s="48"/>
      <c r="D334" s="49">
        <v>165</v>
      </c>
      <c r="E334" s="9"/>
      <c r="F334" s="124"/>
      <c r="G334" s="132"/>
      <c r="H334" s="126"/>
      <c r="I334" s="4"/>
      <c r="J334" s="4"/>
      <c r="K334" s="130"/>
      <c r="L334" s="128">
        <f t="shared" si="18"/>
        <v>0</v>
      </c>
    </row>
    <row r="335" spans="2:12" x14ac:dyDescent="0.3">
      <c r="B335" s="47"/>
      <c r="C335" s="48"/>
      <c r="D335" s="50"/>
      <c r="E335" s="32"/>
      <c r="F335" s="125"/>
      <c r="G335" s="131"/>
      <c r="H335" s="127"/>
      <c r="I335" s="4"/>
      <c r="J335" s="4"/>
      <c r="K335" s="134"/>
      <c r="L335" s="129"/>
    </row>
    <row r="336" spans="2:12" x14ac:dyDescent="0.3">
      <c r="B336" s="47">
        <v>1</v>
      </c>
      <c r="C336" s="48"/>
      <c r="D336" s="49">
        <v>166</v>
      </c>
      <c r="E336" s="9"/>
      <c r="F336" s="124"/>
      <c r="G336" s="49"/>
      <c r="H336" s="126"/>
      <c r="I336" s="4"/>
      <c r="J336" s="4"/>
      <c r="K336" s="49"/>
      <c r="L336" s="128">
        <f t="shared" si="19"/>
        <v>0</v>
      </c>
    </row>
    <row r="337" spans="2:12" x14ac:dyDescent="0.3">
      <c r="B337" s="47"/>
      <c r="C337" s="48"/>
      <c r="D337" s="50"/>
      <c r="E337" s="32"/>
      <c r="F337" s="125"/>
      <c r="G337" s="50"/>
      <c r="H337" s="127"/>
      <c r="I337" s="4"/>
      <c r="J337" s="4"/>
      <c r="K337" s="50"/>
      <c r="L337" s="129"/>
    </row>
    <row r="338" spans="2:12" x14ac:dyDescent="0.3">
      <c r="B338" s="47">
        <v>1</v>
      </c>
      <c r="C338" s="48"/>
      <c r="D338" s="49">
        <v>167</v>
      </c>
      <c r="E338" s="9"/>
      <c r="F338" s="124"/>
      <c r="G338" s="49"/>
      <c r="H338" s="126"/>
      <c r="I338" s="4"/>
      <c r="J338" s="4"/>
      <c r="K338" s="49"/>
      <c r="L338" s="128">
        <f t="shared" si="20"/>
        <v>0</v>
      </c>
    </row>
    <row r="339" spans="2:12" x14ac:dyDescent="0.3">
      <c r="B339" s="47"/>
      <c r="C339" s="48"/>
      <c r="D339" s="50"/>
      <c r="E339" s="32"/>
      <c r="F339" s="125"/>
      <c r="G339" s="50"/>
      <c r="H339" s="127"/>
      <c r="I339" s="4"/>
      <c r="J339" s="4"/>
      <c r="K339" s="50"/>
      <c r="L339" s="129"/>
    </row>
    <row r="340" spans="2:12" x14ac:dyDescent="0.3">
      <c r="B340" s="47">
        <v>1</v>
      </c>
      <c r="C340" s="48"/>
      <c r="D340" s="49">
        <v>168</v>
      </c>
      <c r="E340" s="9"/>
      <c r="F340" s="124"/>
      <c r="G340" s="132"/>
      <c r="H340" s="126"/>
      <c r="I340" s="4"/>
      <c r="J340" s="4"/>
      <c r="K340" s="130"/>
      <c r="L340" s="128">
        <f t="shared" ref="L340" si="28">F340*(G340-1)</f>
        <v>0</v>
      </c>
    </row>
    <row r="341" spans="2:12" x14ac:dyDescent="0.3">
      <c r="B341" s="47"/>
      <c r="C341" s="48"/>
      <c r="D341" s="50"/>
      <c r="E341" s="32"/>
      <c r="F341" s="125"/>
      <c r="G341" s="131"/>
      <c r="H341" s="127"/>
      <c r="I341" s="4"/>
      <c r="J341" s="4"/>
      <c r="K341" s="134"/>
      <c r="L341" s="129"/>
    </row>
    <row r="342" spans="2:12" x14ac:dyDescent="0.3">
      <c r="B342" s="47">
        <v>1</v>
      </c>
      <c r="C342" s="48"/>
      <c r="D342" s="49">
        <v>169</v>
      </c>
      <c r="E342" s="9"/>
      <c r="F342" s="124"/>
      <c r="G342" s="49"/>
      <c r="H342" s="126"/>
      <c r="I342" s="4"/>
      <c r="J342" s="4"/>
      <c r="K342" s="133"/>
      <c r="L342" s="128">
        <f t="shared" ref="L342:L374" si="29">F342*(G342-1)</f>
        <v>0</v>
      </c>
    </row>
    <row r="343" spans="2:12" x14ac:dyDescent="0.3">
      <c r="B343" s="47"/>
      <c r="C343" s="48"/>
      <c r="D343" s="50"/>
      <c r="E343" s="32"/>
      <c r="F343" s="125"/>
      <c r="G343" s="50"/>
      <c r="H343" s="127"/>
      <c r="I343" s="4"/>
      <c r="J343" s="4"/>
      <c r="K343" s="50"/>
      <c r="L343" s="129"/>
    </row>
    <row r="344" spans="2:12" x14ac:dyDescent="0.3">
      <c r="B344" s="47">
        <v>1</v>
      </c>
      <c r="C344" s="48"/>
      <c r="D344" s="49">
        <v>170</v>
      </c>
      <c r="E344" s="9"/>
      <c r="F344" s="124"/>
      <c r="G344" s="49"/>
      <c r="H344" s="126"/>
      <c r="I344" s="4"/>
      <c r="J344" s="4"/>
      <c r="K344" s="49"/>
      <c r="L344" s="128">
        <f t="shared" ref="L344:L376" si="30">F344*(G344-1)</f>
        <v>0</v>
      </c>
    </row>
    <row r="345" spans="2:12" x14ac:dyDescent="0.3">
      <c r="B345" s="47"/>
      <c r="C345" s="48"/>
      <c r="D345" s="50"/>
      <c r="E345" s="32"/>
      <c r="F345" s="125"/>
      <c r="G345" s="50"/>
      <c r="H345" s="127"/>
      <c r="I345" s="4"/>
      <c r="J345" s="4"/>
      <c r="K345" s="50"/>
      <c r="L345" s="129"/>
    </row>
    <row r="346" spans="2:12" x14ac:dyDescent="0.3">
      <c r="B346" s="47">
        <v>1</v>
      </c>
      <c r="C346" s="48"/>
      <c r="D346" s="49">
        <v>171</v>
      </c>
      <c r="E346" s="9"/>
      <c r="F346" s="124"/>
      <c r="G346" s="49"/>
      <c r="H346" s="126"/>
      <c r="I346" s="4"/>
      <c r="J346" s="4"/>
      <c r="K346" s="49"/>
      <c r="L346" s="128">
        <f t="shared" ref="L346:L370" si="31">F346*(G346-1)</f>
        <v>0</v>
      </c>
    </row>
    <row r="347" spans="2:12" x14ac:dyDescent="0.3">
      <c r="B347" s="47"/>
      <c r="C347" s="48"/>
      <c r="D347" s="50"/>
      <c r="E347" s="32"/>
      <c r="F347" s="125"/>
      <c r="G347" s="50"/>
      <c r="H347" s="127"/>
      <c r="I347" s="4"/>
      <c r="J347" s="4"/>
      <c r="K347" s="50"/>
      <c r="L347" s="129"/>
    </row>
    <row r="348" spans="2:12" x14ac:dyDescent="0.3">
      <c r="B348" s="47">
        <v>1</v>
      </c>
      <c r="C348" s="48"/>
      <c r="D348" s="49">
        <v>172</v>
      </c>
      <c r="E348" s="9"/>
      <c r="F348" s="124"/>
      <c r="G348" s="132"/>
      <c r="H348" s="126"/>
      <c r="I348" s="4"/>
      <c r="J348" s="4"/>
      <c r="K348" s="130"/>
      <c r="L348" s="128">
        <f t="shared" ref="L348" si="32">F348*(G348-1)</f>
        <v>0</v>
      </c>
    </row>
    <row r="349" spans="2:12" x14ac:dyDescent="0.3">
      <c r="B349" s="47"/>
      <c r="C349" s="48"/>
      <c r="D349" s="50"/>
      <c r="E349" s="32"/>
      <c r="F349" s="125"/>
      <c r="G349" s="131"/>
      <c r="H349" s="127"/>
      <c r="I349" s="4"/>
      <c r="J349" s="4"/>
      <c r="K349" s="134"/>
      <c r="L349" s="129"/>
    </row>
    <row r="350" spans="2:12" x14ac:dyDescent="0.3">
      <c r="B350" s="47">
        <v>1</v>
      </c>
      <c r="C350" s="48"/>
      <c r="D350" s="49">
        <v>173</v>
      </c>
      <c r="E350" s="9"/>
      <c r="F350" s="124"/>
      <c r="G350" s="132"/>
      <c r="H350" s="126"/>
      <c r="I350" s="4"/>
      <c r="J350" s="4"/>
      <c r="K350" s="130"/>
      <c r="L350" s="128">
        <f t="shared" si="29"/>
        <v>0</v>
      </c>
    </row>
    <row r="351" spans="2:12" x14ac:dyDescent="0.3">
      <c r="B351" s="47"/>
      <c r="C351" s="48"/>
      <c r="D351" s="50"/>
      <c r="E351" s="32"/>
      <c r="F351" s="125"/>
      <c r="G351" s="131"/>
      <c r="H351" s="127"/>
      <c r="I351" s="4"/>
      <c r="J351" s="4"/>
      <c r="K351" s="134"/>
      <c r="L351" s="129"/>
    </row>
    <row r="352" spans="2:12" x14ac:dyDescent="0.3">
      <c r="B352" s="47">
        <v>1</v>
      </c>
      <c r="C352" s="48"/>
      <c r="D352" s="49">
        <v>174</v>
      </c>
      <c r="E352" s="9"/>
      <c r="F352" s="124"/>
      <c r="G352" s="132"/>
      <c r="H352" s="126"/>
      <c r="I352" s="4"/>
      <c r="J352" s="4"/>
      <c r="K352" s="130"/>
      <c r="L352" s="128">
        <f t="shared" si="30"/>
        <v>0</v>
      </c>
    </row>
    <row r="353" spans="2:13" x14ac:dyDescent="0.3">
      <c r="B353" s="47"/>
      <c r="C353" s="48"/>
      <c r="D353" s="50"/>
      <c r="E353" s="32"/>
      <c r="F353" s="125"/>
      <c r="G353" s="131"/>
      <c r="H353" s="127"/>
      <c r="I353" s="4"/>
      <c r="J353" s="4"/>
      <c r="K353" s="134"/>
      <c r="L353" s="129"/>
    </row>
    <row r="354" spans="2:13" x14ac:dyDescent="0.3">
      <c r="B354" s="47">
        <v>1</v>
      </c>
      <c r="C354" s="48"/>
      <c r="D354" s="49">
        <v>175</v>
      </c>
      <c r="E354" s="9"/>
      <c r="F354" s="124"/>
      <c r="G354" s="49"/>
      <c r="H354" s="126"/>
      <c r="I354" s="4"/>
      <c r="J354" s="4"/>
      <c r="K354" s="49"/>
      <c r="L354" s="128">
        <f t="shared" si="31"/>
        <v>0</v>
      </c>
    </row>
    <row r="355" spans="2:13" x14ac:dyDescent="0.3">
      <c r="B355" s="47"/>
      <c r="C355" s="48"/>
      <c r="D355" s="50"/>
      <c r="E355" s="32"/>
      <c r="F355" s="125"/>
      <c r="G355" s="50"/>
      <c r="H355" s="127"/>
      <c r="I355" s="4"/>
      <c r="J355" s="4"/>
      <c r="K355" s="50"/>
      <c r="L355" s="129"/>
    </row>
    <row r="356" spans="2:13" x14ac:dyDescent="0.3">
      <c r="B356" s="47">
        <v>1</v>
      </c>
      <c r="C356" s="48"/>
      <c r="D356" s="49">
        <v>176</v>
      </c>
      <c r="E356" s="9"/>
      <c r="F356" s="124"/>
      <c r="G356" s="49"/>
      <c r="H356" s="126"/>
      <c r="I356" s="4"/>
      <c r="J356" s="4"/>
      <c r="K356" s="49"/>
      <c r="L356" s="128">
        <f t="shared" ref="L356" si="33">F356*(G356-1)</f>
        <v>0</v>
      </c>
    </row>
    <row r="357" spans="2:13" x14ac:dyDescent="0.3">
      <c r="B357" s="47"/>
      <c r="C357" s="48"/>
      <c r="D357" s="50"/>
      <c r="E357" s="32"/>
      <c r="F357" s="125"/>
      <c r="G357" s="50"/>
      <c r="H357" s="127"/>
      <c r="I357" s="4"/>
      <c r="J357" s="4"/>
      <c r="K357" s="50"/>
      <c r="L357" s="129"/>
    </row>
    <row r="358" spans="2:13" x14ac:dyDescent="0.3">
      <c r="B358" s="47">
        <v>1</v>
      </c>
      <c r="C358" s="48"/>
      <c r="D358" s="49">
        <v>177</v>
      </c>
      <c r="E358" s="9"/>
      <c r="F358" s="124"/>
      <c r="G358" s="49"/>
      <c r="H358" s="126"/>
      <c r="I358" s="4"/>
      <c r="J358" s="4"/>
      <c r="K358" s="49"/>
      <c r="L358" s="128">
        <f t="shared" si="29"/>
        <v>0</v>
      </c>
      <c r="M358" s="49"/>
    </row>
    <row r="359" spans="2:13" x14ac:dyDescent="0.3">
      <c r="B359" s="47"/>
      <c r="C359" s="48"/>
      <c r="D359" s="50"/>
      <c r="E359" s="32"/>
      <c r="F359" s="125"/>
      <c r="G359" s="50"/>
      <c r="H359" s="127"/>
      <c r="I359" s="4"/>
      <c r="J359" s="4"/>
      <c r="K359" s="50"/>
      <c r="L359" s="129"/>
      <c r="M359" s="50"/>
    </row>
    <row r="360" spans="2:13" x14ac:dyDescent="0.3">
      <c r="B360" s="47">
        <v>1</v>
      </c>
      <c r="C360" s="48"/>
      <c r="D360" s="49">
        <v>178</v>
      </c>
      <c r="E360" s="9"/>
      <c r="F360" s="124"/>
      <c r="G360" s="49"/>
      <c r="H360" s="126"/>
      <c r="I360" s="4"/>
      <c r="J360" s="4"/>
      <c r="K360" s="49"/>
      <c r="L360" s="128">
        <f t="shared" si="30"/>
        <v>0</v>
      </c>
    </row>
    <row r="361" spans="2:13" x14ac:dyDescent="0.3">
      <c r="B361" s="47"/>
      <c r="C361" s="48"/>
      <c r="D361" s="50"/>
      <c r="E361" s="32"/>
      <c r="F361" s="125"/>
      <c r="G361" s="50"/>
      <c r="H361" s="127"/>
      <c r="I361" s="4"/>
      <c r="J361" s="4"/>
      <c r="K361" s="50"/>
      <c r="L361" s="129"/>
    </row>
    <row r="362" spans="2:13" x14ac:dyDescent="0.3">
      <c r="B362" s="47">
        <v>1</v>
      </c>
      <c r="C362" s="48"/>
      <c r="D362" s="49">
        <v>179</v>
      </c>
      <c r="E362" s="9"/>
      <c r="F362" s="124"/>
      <c r="G362" s="49"/>
      <c r="H362" s="126"/>
      <c r="I362" s="4"/>
      <c r="J362" s="4"/>
      <c r="K362" s="49"/>
      <c r="L362" s="128">
        <f t="shared" si="31"/>
        <v>0</v>
      </c>
    </row>
    <row r="363" spans="2:13" x14ac:dyDescent="0.3">
      <c r="B363" s="47"/>
      <c r="C363" s="48"/>
      <c r="D363" s="50"/>
      <c r="E363" s="32"/>
      <c r="F363" s="125"/>
      <c r="G363" s="50"/>
      <c r="H363" s="127"/>
      <c r="I363" s="4"/>
      <c r="J363" s="4"/>
      <c r="K363" s="50"/>
      <c r="L363" s="129"/>
    </row>
    <row r="364" spans="2:13" x14ac:dyDescent="0.3">
      <c r="B364" s="47">
        <v>1</v>
      </c>
      <c r="C364" s="48"/>
      <c r="D364" s="49">
        <v>180</v>
      </c>
      <c r="E364" s="9"/>
      <c r="F364" s="124"/>
      <c r="G364" s="49"/>
      <c r="H364" s="126"/>
      <c r="I364" s="4"/>
      <c r="J364" s="4"/>
      <c r="K364" s="49"/>
      <c r="L364" s="128">
        <f t="shared" ref="L364" si="34">F364*(G364-1)</f>
        <v>0</v>
      </c>
    </row>
    <row r="365" spans="2:13" x14ac:dyDescent="0.3">
      <c r="B365" s="47"/>
      <c r="C365" s="48"/>
      <c r="D365" s="50"/>
      <c r="E365" s="32"/>
      <c r="F365" s="125"/>
      <c r="G365" s="50"/>
      <c r="H365" s="127"/>
      <c r="I365" s="4"/>
      <c r="J365" s="4"/>
      <c r="K365" s="50"/>
      <c r="L365" s="129"/>
    </row>
    <row r="366" spans="2:13" x14ac:dyDescent="0.3">
      <c r="B366" s="47">
        <v>1</v>
      </c>
      <c r="C366" s="48"/>
      <c r="D366" s="49">
        <v>181</v>
      </c>
      <c r="E366" s="9"/>
      <c r="F366" s="124"/>
      <c r="G366" s="49"/>
      <c r="H366" s="126"/>
      <c r="I366" s="4"/>
      <c r="J366" s="4"/>
      <c r="K366" s="133"/>
      <c r="L366" s="128">
        <f t="shared" si="29"/>
        <v>0</v>
      </c>
    </row>
    <row r="367" spans="2:13" x14ac:dyDescent="0.3">
      <c r="B367" s="47"/>
      <c r="C367" s="48"/>
      <c r="D367" s="50"/>
      <c r="E367" s="32"/>
      <c r="F367" s="125"/>
      <c r="G367" s="50"/>
      <c r="H367" s="127"/>
      <c r="I367" s="4"/>
      <c r="J367" s="4"/>
      <c r="K367" s="50"/>
      <c r="L367" s="129"/>
    </row>
    <row r="368" spans="2:13" x14ac:dyDescent="0.3">
      <c r="B368" s="47">
        <v>1</v>
      </c>
      <c r="C368" s="48"/>
      <c r="D368" s="49">
        <v>182</v>
      </c>
      <c r="E368" s="9"/>
      <c r="F368" s="124"/>
      <c r="G368" s="49"/>
      <c r="H368" s="126"/>
      <c r="I368" s="4"/>
      <c r="J368" s="4"/>
      <c r="K368" s="49"/>
      <c r="L368" s="128">
        <f t="shared" si="30"/>
        <v>0</v>
      </c>
    </row>
    <row r="369" spans="2:13" x14ac:dyDescent="0.3">
      <c r="B369" s="47"/>
      <c r="C369" s="48"/>
      <c r="D369" s="50"/>
      <c r="E369" s="32"/>
      <c r="F369" s="125"/>
      <c r="G369" s="50"/>
      <c r="H369" s="127"/>
      <c r="I369" s="4"/>
      <c r="J369" s="4"/>
      <c r="K369" s="50"/>
      <c r="L369" s="129"/>
    </row>
    <row r="370" spans="2:13" x14ac:dyDescent="0.3">
      <c r="B370" s="47">
        <v>1</v>
      </c>
      <c r="C370" s="48"/>
      <c r="D370" s="49">
        <v>180</v>
      </c>
      <c r="E370" s="9"/>
      <c r="F370" s="124"/>
      <c r="G370" s="49"/>
      <c r="H370" s="126"/>
      <c r="I370" s="4"/>
      <c r="J370" s="4"/>
      <c r="K370" s="49"/>
      <c r="L370" s="128">
        <f t="shared" si="31"/>
        <v>0</v>
      </c>
    </row>
    <row r="371" spans="2:13" x14ac:dyDescent="0.3">
      <c r="B371" s="47"/>
      <c r="C371" s="48"/>
      <c r="D371" s="50"/>
      <c r="E371" s="32"/>
      <c r="F371" s="125"/>
      <c r="G371" s="50"/>
      <c r="H371" s="127"/>
      <c r="I371" s="4"/>
      <c r="J371" s="4"/>
      <c r="K371" s="50"/>
      <c r="L371" s="129"/>
    </row>
    <row r="372" spans="2:13" x14ac:dyDescent="0.3">
      <c r="B372" s="47">
        <v>1</v>
      </c>
      <c r="C372" s="48"/>
      <c r="D372" s="49">
        <v>181</v>
      </c>
      <c r="E372" s="9"/>
      <c r="F372" s="124"/>
      <c r="G372" s="49"/>
      <c r="H372" s="126"/>
      <c r="I372" s="4"/>
      <c r="J372" s="4"/>
      <c r="K372" s="49"/>
      <c r="L372" s="128">
        <f t="shared" ref="L372" si="35">F372*(G372-1)</f>
        <v>0</v>
      </c>
    </row>
    <row r="373" spans="2:13" x14ac:dyDescent="0.3">
      <c r="B373" s="47"/>
      <c r="C373" s="48"/>
      <c r="D373" s="50"/>
      <c r="E373" s="32"/>
      <c r="F373" s="125"/>
      <c r="G373" s="50"/>
      <c r="H373" s="127"/>
      <c r="I373" s="4"/>
      <c r="J373" s="4"/>
      <c r="K373" s="50"/>
      <c r="L373" s="129"/>
    </row>
    <row r="374" spans="2:13" x14ac:dyDescent="0.3">
      <c r="B374" s="47">
        <v>1</v>
      </c>
      <c r="C374" s="48"/>
      <c r="D374" s="49">
        <v>182</v>
      </c>
      <c r="E374" s="9"/>
      <c r="F374" s="124"/>
      <c r="G374" s="49"/>
      <c r="H374" s="126"/>
      <c r="I374" s="4"/>
      <c r="J374" s="4"/>
      <c r="K374" s="49"/>
      <c r="L374" s="128">
        <f t="shared" si="29"/>
        <v>0</v>
      </c>
    </row>
    <row r="375" spans="2:13" x14ac:dyDescent="0.3">
      <c r="B375" s="47"/>
      <c r="C375" s="48"/>
      <c r="D375" s="50"/>
      <c r="E375" s="32"/>
      <c r="F375" s="125"/>
      <c r="G375" s="50"/>
      <c r="H375" s="127"/>
      <c r="I375" s="4"/>
      <c r="J375" s="4"/>
      <c r="K375" s="50"/>
      <c r="L375" s="129"/>
    </row>
    <row r="376" spans="2:13" x14ac:dyDescent="0.3">
      <c r="B376" s="47">
        <v>1</v>
      </c>
      <c r="C376" s="48"/>
      <c r="D376" s="49">
        <v>183</v>
      </c>
      <c r="E376" s="9"/>
      <c r="F376" s="124"/>
      <c r="G376" s="49"/>
      <c r="H376" s="126"/>
      <c r="I376" s="4"/>
      <c r="J376" s="4"/>
      <c r="K376" s="49"/>
      <c r="L376" s="128">
        <f t="shared" si="30"/>
        <v>0</v>
      </c>
    </row>
    <row r="377" spans="2:13" x14ac:dyDescent="0.3">
      <c r="B377" s="47"/>
      <c r="C377" s="48"/>
      <c r="D377" s="50"/>
      <c r="E377" s="32"/>
      <c r="F377" s="135"/>
      <c r="G377" s="119"/>
      <c r="H377" s="136"/>
      <c r="I377" s="30"/>
      <c r="J377" s="30"/>
      <c r="K377" s="119"/>
      <c r="L377" s="129"/>
      <c r="M377" s="30"/>
    </row>
    <row r="378" spans="2:13" x14ac:dyDescent="0.3">
      <c r="D378" s="34"/>
      <c r="F378" s="35"/>
      <c r="G378" s="34"/>
      <c r="H378" s="36"/>
      <c r="K378" s="34"/>
      <c r="L378" s="37"/>
      <c r="M378" s="5"/>
    </row>
    <row r="379" spans="2:13" x14ac:dyDescent="0.3">
      <c r="D379" s="34"/>
      <c r="F379" s="35"/>
      <c r="G379" s="34"/>
      <c r="H379" s="36"/>
      <c r="K379" s="34"/>
      <c r="L379" s="37"/>
      <c r="M379" s="5"/>
    </row>
    <row r="380" spans="2:13" x14ac:dyDescent="0.3">
      <c r="D380" s="34"/>
      <c r="F380" s="35"/>
      <c r="G380" s="34"/>
      <c r="H380" s="36"/>
      <c r="K380" s="34"/>
      <c r="L380" s="37"/>
      <c r="M380" s="5"/>
    </row>
    <row r="381" spans="2:13" x14ac:dyDescent="0.3">
      <c r="D381" s="34"/>
      <c r="E381" s="5" t="s">
        <v>577</v>
      </c>
      <c r="F381" s="35"/>
      <c r="G381" s="34"/>
      <c r="H381" s="36"/>
      <c r="K381" s="34"/>
      <c r="L381" s="37"/>
      <c r="M381" s="5"/>
    </row>
    <row r="382" spans="2:13" x14ac:dyDescent="0.3">
      <c r="D382" s="34"/>
      <c r="F382" s="35"/>
      <c r="G382" s="34"/>
      <c r="H382" s="36"/>
      <c r="K382" s="34"/>
      <c r="L382" s="37"/>
      <c r="M382" s="5"/>
    </row>
    <row r="383" spans="2:13" x14ac:dyDescent="0.3">
      <c r="D383" s="34"/>
      <c r="F383" s="35"/>
      <c r="G383" s="34"/>
      <c r="H383" s="36"/>
      <c r="K383" s="34"/>
      <c r="L383" s="37"/>
      <c r="M383" s="5"/>
    </row>
    <row r="384" spans="2:13" x14ac:dyDescent="0.3">
      <c r="D384" s="34"/>
      <c r="F384" s="35"/>
      <c r="G384" s="34"/>
      <c r="H384" s="36"/>
      <c r="K384" s="34"/>
      <c r="L384" s="37"/>
      <c r="M384" s="5"/>
    </row>
    <row r="385" spans="4:13" x14ac:dyDescent="0.3">
      <c r="D385" s="34"/>
      <c r="F385" s="35"/>
      <c r="G385" s="34"/>
      <c r="H385" s="36"/>
      <c r="K385" s="34"/>
      <c r="L385" s="37"/>
      <c r="M385" s="5"/>
    </row>
    <row r="386" spans="4:13" x14ac:dyDescent="0.3">
      <c r="D386" s="34"/>
      <c r="F386" s="35"/>
      <c r="G386" s="34"/>
      <c r="H386" s="36"/>
      <c r="K386" s="34"/>
      <c r="L386" s="37"/>
      <c r="M386" s="5"/>
    </row>
    <row r="387" spans="4:13" x14ac:dyDescent="0.3">
      <c r="D387" s="34"/>
      <c r="F387" s="35"/>
      <c r="G387" s="34"/>
      <c r="H387" s="36"/>
      <c r="K387" s="34"/>
      <c r="L387" s="37"/>
      <c r="M387" s="5"/>
    </row>
    <row r="388" spans="4:13" x14ac:dyDescent="0.3">
      <c r="D388" s="34"/>
      <c r="F388" s="35"/>
      <c r="G388" s="34"/>
      <c r="H388" s="36"/>
      <c r="K388" s="34"/>
      <c r="L388" s="37"/>
      <c r="M388" s="5"/>
    </row>
    <row r="389" spans="4:13" x14ac:dyDescent="0.3">
      <c r="D389" s="34"/>
      <c r="F389" s="35"/>
      <c r="G389" s="34"/>
      <c r="H389" s="36"/>
      <c r="K389" s="34"/>
      <c r="L389" s="37"/>
      <c r="M389" s="5"/>
    </row>
    <row r="390" spans="4:13" x14ac:dyDescent="0.3">
      <c r="D390" s="34"/>
      <c r="F390" s="35"/>
      <c r="G390" s="34"/>
      <c r="H390" s="36"/>
      <c r="K390" s="34"/>
      <c r="L390" s="37"/>
      <c r="M390" s="5"/>
    </row>
    <row r="391" spans="4:13" x14ac:dyDescent="0.3">
      <c r="D391" s="34"/>
      <c r="F391" s="35"/>
      <c r="G391" s="34"/>
      <c r="H391" s="36"/>
      <c r="K391" s="34"/>
      <c r="L391" s="37"/>
      <c r="M391" s="5"/>
    </row>
    <row r="392" spans="4:13" x14ac:dyDescent="0.3">
      <c r="D392" s="34"/>
      <c r="F392" s="35"/>
      <c r="G392" s="34"/>
      <c r="H392" s="36"/>
      <c r="K392" s="34"/>
      <c r="L392" s="37"/>
      <c r="M392" s="5"/>
    </row>
    <row r="393" spans="4:13" x14ac:dyDescent="0.3">
      <c r="D393" s="34"/>
      <c r="F393" s="35"/>
      <c r="G393" s="34"/>
      <c r="H393" s="36"/>
      <c r="K393" s="34"/>
      <c r="L393" s="37"/>
      <c r="M393" s="5"/>
    </row>
    <row r="394" spans="4:13" x14ac:dyDescent="0.3">
      <c r="D394" s="34"/>
      <c r="F394" s="35"/>
      <c r="G394" s="34"/>
      <c r="H394" s="36"/>
      <c r="K394" s="34"/>
      <c r="L394" s="37"/>
      <c r="M394" s="5"/>
    </row>
    <row r="395" spans="4:13" x14ac:dyDescent="0.3">
      <c r="D395" s="34"/>
      <c r="F395" s="35"/>
      <c r="G395" s="34"/>
      <c r="H395" s="36"/>
      <c r="K395" s="34"/>
      <c r="L395" s="37"/>
      <c r="M395" s="5"/>
    </row>
    <row r="396" spans="4:13" x14ac:dyDescent="0.3">
      <c r="D396" s="34"/>
      <c r="F396" s="35"/>
      <c r="G396" s="34"/>
      <c r="H396" s="36"/>
      <c r="K396" s="34"/>
      <c r="L396" s="37"/>
      <c r="M396" s="5"/>
    </row>
    <row r="397" spans="4:13" x14ac:dyDescent="0.3">
      <c r="D397" s="34"/>
      <c r="F397" s="35"/>
      <c r="G397" s="34"/>
      <c r="H397" s="36"/>
      <c r="K397" s="34"/>
      <c r="L397" s="37"/>
      <c r="M397" s="5"/>
    </row>
    <row r="398" spans="4:13" x14ac:dyDescent="0.3">
      <c r="D398" s="34"/>
      <c r="F398" s="35"/>
      <c r="G398" s="34"/>
      <c r="H398" s="36"/>
      <c r="K398" s="34"/>
      <c r="L398" s="37"/>
      <c r="M398" s="5"/>
    </row>
    <row r="399" spans="4:13" x14ac:dyDescent="0.3">
      <c r="D399" s="34"/>
      <c r="F399" s="35"/>
      <c r="G399" s="34"/>
      <c r="H399" s="36"/>
      <c r="K399" s="34"/>
      <c r="L399" s="37"/>
      <c r="M399" s="5"/>
    </row>
    <row r="400" spans="4:13" x14ac:dyDescent="0.3">
      <c r="D400" s="34"/>
      <c r="F400" s="35"/>
      <c r="G400" s="34"/>
      <c r="H400" s="36"/>
      <c r="K400" s="34"/>
      <c r="L400" s="37"/>
      <c r="M400" s="5"/>
    </row>
    <row r="401" spans="4:13" x14ac:dyDescent="0.3">
      <c r="D401" s="34"/>
      <c r="F401" s="35"/>
      <c r="G401" s="34"/>
      <c r="H401" s="36"/>
      <c r="K401" s="34"/>
      <c r="L401" s="37"/>
      <c r="M401" s="5"/>
    </row>
    <row r="402" spans="4:13" x14ac:dyDescent="0.3">
      <c r="D402" s="34"/>
      <c r="F402" s="35"/>
      <c r="G402" s="34"/>
      <c r="H402" s="36"/>
      <c r="K402" s="34"/>
      <c r="L402" s="37"/>
      <c r="M402" s="5"/>
    </row>
    <row r="403" spans="4:13" x14ac:dyDescent="0.3">
      <c r="D403" s="34"/>
      <c r="F403" s="35"/>
      <c r="G403" s="34"/>
      <c r="H403" s="36"/>
      <c r="K403" s="34"/>
      <c r="L403" s="37"/>
      <c r="M403" s="5"/>
    </row>
    <row r="404" spans="4:13" x14ac:dyDescent="0.3">
      <c r="D404" s="34"/>
      <c r="F404" s="35"/>
      <c r="G404" s="34"/>
      <c r="H404" s="36"/>
      <c r="K404" s="34"/>
      <c r="L404" s="37"/>
      <c r="M404" s="5"/>
    </row>
    <row r="405" spans="4:13" x14ac:dyDescent="0.3">
      <c r="D405" s="34"/>
      <c r="F405" s="35"/>
      <c r="G405" s="34"/>
      <c r="H405" s="36"/>
      <c r="K405" s="34"/>
      <c r="L405" s="37"/>
      <c r="M405" s="5"/>
    </row>
    <row r="406" spans="4:13" x14ac:dyDescent="0.3">
      <c r="D406" s="34"/>
      <c r="F406" s="35"/>
      <c r="G406" s="34"/>
      <c r="H406" s="36"/>
      <c r="K406" s="34"/>
      <c r="L406" s="37"/>
      <c r="M406" s="5"/>
    </row>
    <row r="407" spans="4:13" x14ac:dyDescent="0.3">
      <c r="D407" s="34"/>
      <c r="F407" s="35"/>
      <c r="G407" s="34"/>
      <c r="H407" s="36"/>
      <c r="K407" s="34"/>
      <c r="L407" s="37"/>
      <c r="M407" s="5"/>
    </row>
    <row r="408" spans="4:13" x14ac:dyDescent="0.3">
      <c r="D408" s="34"/>
      <c r="F408" s="35"/>
      <c r="G408" s="34"/>
      <c r="H408" s="36"/>
      <c r="K408" s="34"/>
      <c r="L408" s="37"/>
      <c r="M408" s="5"/>
    </row>
    <row r="409" spans="4:13" x14ac:dyDescent="0.3">
      <c r="D409" s="34"/>
      <c r="F409" s="35"/>
      <c r="G409" s="34"/>
      <c r="H409" s="36"/>
      <c r="K409" s="34"/>
      <c r="L409" s="37"/>
      <c r="M409" s="5"/>
    </row>
    <row r="410" spans="4:13" x14ac:dyDescent="0.3">
      <c r="D410" s="34"/>
      <c r="F410" s="35"/>
      <c r="G410" s="34"/>
      <c r="H410" s="36"/>
      <c r="K410" s="34"/>
      <c r="L410" s="37"/>
      <c r="M410" s="5"/>
    </row>
    <row r="411" spans="4:13" x14ac:dyDescent="0.3">
      <c r="D411" s="34"/>
      <c r="F411" s="35"/>
      <c r="G411" s="34"/>
      <c r="H411" s="36"/>
      <c r="K411" s="34"/>
      <c r="L411" s="37"/>
      <c r="M411" s="5"/>
    </row>
    <row r="412" spans="4:13" x14ac:dyDescent="0.3">
      <c r="D412" s="34"/>
      <c r="F412" s="35"/>
      <c r="G412" s="34"/>
      <c r="H412" s="36"/>
      <c r="K412" s="34"/>
      <c r="L412" s="37"/>
      <c r="M412" s="5"/>
    </row>
    <row r="413" spans="4:13" x14ac:dyDescent="0.3">
      <c r="D413" s="34"/>
      <c r="F413" s="35"/>
      <c r="G413" s="34"/>
      <c r="H413" s="36"/>
      <c r="K413" s="34"/>
      <c r="L413" s="37"/>
      <c r="M413" s="5"/>
    </row>
    <row r="414" spans="4:13" x14ac:dyDescent="0.3">
      <c r="D414" s="34"/>
      <c r="F414" s="35"/>
      <c r="G414" s="34"/>
      <c r="H414" s="36"/>
      <c r="K414" s="34"/>
      <c r="L414" s="37"/>
      <c r="M414" s="5"/>
    </row>
    <row r="415" spans="4:13" x14ac:dyDescent="0.3">
      <c r="D415" s="34"/>
      <c r="F415" s="35"/>
      <c r="G415" s="34"/>
      <c r="H415" s="36"/>
      <c r="K415" s="34"/>
      <c r="L415" s="37"/>
      <c r="M415" s="5"/>
    </row>
    <row r="416" spans="4:13" x14ac:dyDescent="0.3">
      <c r="D416" s="34"/>
      <c r="F416" s="35"/>
      <c r="G416" s="34"/>
      <c r="H416" s="36"/>
      <c r="K416" s="34"/>
      <c r="L416" s="37"/>
      <c r="M416" s="5"/>
    </row>
    <row r="417" spans="4:13" x14ac:dyDescent="0.3">
      <c r="D417" s="34"/>
      <c r="F417" s="35"/>
      <c r="G417" s="34"/>
      <c r="H417" s="36"/>
      <c r="K417" s="34"/>
      <c r="L417" s="37"/>
      <c r="M417" s="5"/>
    </row>
    <row r="418" spans="4:13" x14ac:dyDescent="0.3">
      <c r="D418" s="34"/>
      <c r="F418" s="35"/>
      <c r="G418" s="34"/>
      <c r="H418" s="36"/>
      <c r="K418" s="34"/>
      <c r="L418" s="37"/>
      <c r="M418" s="5"/>
    </row>
    <row r="419" spans="4:13" x14ac:dyDescent="0.3">
      <c r="D419" s="34"/>
      <c r="F419" s="35"/>
      <c r="G419" s="34"/>
      <c r="H419" s="36"/>
      <c r="K419" s="34"/>
      <c r="L419" s="37"/>
      <c r="M419" s="5"/>
    </row>
    <row r="420" spans="4:13" x14ac:dyDescent="0.3">
      <c r="D420" s="34"/>
      <c r="F420" s="35"/>
      <c r="G420" s="34"/>
      <c r="H420" s="36"/>
      <c r="K420" s="34"/>
      <c r="L420" s="37"/>
      <c r="M420" s="5"/>
    </row>
    <row r="421" spans="4:13" x14ac:dyDescent="0.3">
      <c r="D421" s="34"/>
      <c r="F421" s="35"/>
      <c r="G421" s="34"/>
      <c r="H421" s="36"/>
      <c r="K421" s="34"/>
      <c r="L421" s="37"/>
      <c r="M421" s="5"/>
    </row>
    <row r="422" spans="4:13" x14ac:dyDescent="0.3">
      <c r="D422" s="34"/>
      <c r="F422" s="35"/>
      <c r="G422" s="34"/>
      <c r="H422" s="36"/>
      <c r="K422" s="34"/>
      <c r="L422" s="37"/>
      <c r="M422" s="5"/>
    </row>
    <row r="423" spans="4:13" x14ac:dyDescent="0.3">
      <c r="D423" s="34"/>
      <c r="F423" s="35"/>
      <c r="G423" s="34"/>
      <c r="H423" s="36"/>
      <c r="K423" s="34"/>
      <c r="L423" s="37"/>
      <c r="M423" s="5"/>
    </row>
    <row r="424" spans="4:13" x14ac:dyDescent="0.3">
      <c r="F424" s="33"/>
      <c r="L424" s="33"/>
      <c r="M424" s="5"/>
    </row>
    <row r="425" spans="4:13" x14ac:dyDescent="0.3">
      <c r="F425" s="33"/>
      <c r="L425" s="33"/>
      <c r="M425" s="5"/>
    </row>
    <row r="426" spans="4:13" x14ac:dyDescent="0.3">
      <c r="F426" s="33"/>
      <c r="L426" s="33"/>
      <c r="M426" s="5"/>
    </row>
    <row r="427" spans="4:13" x14ac:dyDescent="0.3">
      <c r="F427" s="33"/>
      <c r="L427" s="33"/>
      <c r="M427" s="5"/>
    </row>
    <row r="428" spans="4:13" x14ac:dyDescent="0.3">
      <c r="F428" s="33"/>
      <c r="L428" s="33"/>
      <c r="M428" s="5"/>
    </row>
    <row r="429" spans="4:13" x14ac:dyDescent="0.3">
      <c r="F429" s="33"/>
      <c r="L429" s="33"/>
      <c r="M429" s="5"/>
    </row>
    <row r="430" spans="4:13" x14ac:dyDescent="0.3">
      <c r="F430" s="33"/>
      <c r="L430" s="33"/>
      <c r="M430" s="5"/>
    </row>
    <row r="431" spans="4:13" x14ac:dyDescent="0.3">
      <c r="F431" s="33"/>
      <c r="L431" s="33"/>
      <c r="M431" s="5"/>
    </row>
    <row r="432" spans="4:13" x14ac:dyDescent="0.3">
      <c r="F432" s="33"/>
      <c r="L432" s="33"/>
      <c r="M432" s="5"/>
    </row>
    <row r="433" spans="6:13" x14ac:dyDescent="0.3">
      <c r="F433" s="33"/>
      <c r="L433" s="33"/>
      <c r="M433" s="5"/>
    </row>
    <row r="434" spans="6:13" x14ac:dyDescent="0.3">
      <c r="F434" s="33"/>
      <c r="L434" s="33"/>
      <c r="M434" s="5"/>
    </row>
    <row r="435" spans="6:13" x14ac:dyDescent="0.3">
      <c r="F435" s="33"/>
      <c r="L435" s="33"/>
      <c r="M435" s="5"/>
    </row>
    <row r="436" spans="6:13" x14ac:dyDescent="0.3">
      <c r="F436" s="33"/>
      <c r="L436" s="33"/>
      <c r="M436" s="5"/>
    </row>
    <row r="437" spans="6:13" x14ac:dyDescent="0.3">
      <c r="F437" s="33"/>
      <c r="L437" s="33"/>
      <c r="M437" s="5"/>
    </row>
    <row r="438" spans="6:13" x14ac:dyDescent="0.3">
      <c r="F438" s="33"/>
      <c r="L438" s="33"/>
      <c r="M438" s="5"/>
    </row>
    <row r="439" spans="6:13" x14ac:dyDescent="0.3">
      <c r="F439" s="33"/>
      <c r="L439" s="33"/>
      <c r="M439" s="5"/>
    </row>
    <row r="440" spans="6:13" x14ac:dyDescent="0.3">
      <c r="F440" s="33"/>
      <c r="L440" s="33"/>
      <c r="M440" s="5"/>
    </row>
    <row r="441" spans="6:13" x14ac:dyDescent="0.3">
      <c r="F441" s="33"/>
      <c r="L441" s="33"/>
      <c r="M441" s="5"/>
    </row>
    <row r="442" spans="6:13" x14ac:dyDescent="0.3">
      <c r="F442" s="33"/>
      <c r="L442" s="33"/>
      <c r="M442" s="5"/>
    </row>
    <row r="443" spans="6:13" x14ac:dyDescent="0.3">
      <c r="F443" s="33"/>
      <c r="L443" s="33"/>
      <c r="M443" s="5"/>
    </row>
    <row r="444" spans="6:13" x14ac:dyDescent="0.3">
      <c r="F444" s="33"/>
      <c r="L444" s="33"/>
      <c r="M444" s="5"/>
    </row>
    <row r="445" spans="6:13" x14ac:dyDescent="0.3">
      <c r="F445" s="33"/>
      <c r="L445" s="33"/>
      <c r="M445" s="5"/>
    </row>
    <row r="446" spans="6:13" x14ac:dyDescent="0.3">
      <c r="F446" s="33"/>
      <c r="L446" s="33"/>
      <c r="M446" s="5"/>
    </row>
    <row r="447" spans="6:13" x14ac:dyDescent="0.3">
      <c r="F447" s="33"/>
      <c r="L447" s="33"/>
      <c r="M447" s="5"/>
    </row>
    <row r="448" spans="6:13" x14ac:dyDescent="0.3">
      <c r="F448" s="33"/>
      <c r="L448" s="33"/>
      <c r="M448" s="5"/>
    </row>
    <row r="449" spans="6:13" x14ac:dyDescent="0.3">
      <c r="F449" s="33"/>
      <c r="L449" s="33"/>
      <c r="M449" s="5"/>
    </row>
    <row r="450" spans="6:13" x14ac:dyDescent="0.3">
      <c r="F450" s="33"/>
      <c r="L450" s="33"/>
      <c r="M450" s="5"/>
    </row>
    <row r="451" spans="6:13" x14ac:dyDescent="0.3">
      <c r="F451" s="33"/>
      <c r="L451" s="33"/>
      <c r="M451" s="5"/>
    </row>
    <row r="452" spans="6:13" x14ac:dyDescent="0.3">
      <c r="F452" s="33"/>
      <c r="L452" s="33"/>
      <c r="M452" s="5"/>
    </row>
    <row r="453" spans="6:13" x14ac:dyDescent="0.3">
      <c r="F453" s="33"/>
      <c r="L453" s="33"/>
      <c r="M453" s="5"/>
    </row>
    <row r="454" spans="6:13" x14ac:dyDescent="0.3">
      <c r="F454" s="33"/>
      <c r="L454" s="33"/>
      <c r="M454" s="5"/>
    </row>
    <row r="455" spans="6:13" x14ac:dyDescent="0.3">
      <c r="F455" s="33"/>
      <c r="L455" s="33"/>
      <c r="M455" s="5"/>
    </row>
    <row r="456" spans="6:13" x14ac:dyDescent="0.3">
      <c r="F456" s="33"/>
      <c r="L456" s="33"/>
      <c r="M456" s="5"/>
    </row>
    <row r="457" spans="6:13" x14ac:dyDescent="0.3">
      <c r="F457" s="33"/>
      <c r="L457" s="33"/>
      <c r="M457" s="5"/>
    </row>
    <row r="458" spans="6:13" x14ac:dyDescent="0.3">
      <c r="F458" s="33"/>
      <c r="L458" s="33"/>
      <c r="M458" s="5"/>
    </row>
    <row r="459" spans="6:13" x14ac:dyDescent="0.3">
      <c r="F459" s="33"/>
      <c r="L459" s="33"/>
      <c r="M459" s="5"/>
    </row>
    <row r="460" spans="6:13" x14ac:dyDescent="0.3">
      <c r="F460" s="33"/>
      <c r="L460" s="33"/>
      <c r="M460" s="5"/>
    </row>
    <row r="461" spans="6:13" x14ac:dyDescent="0.3">
      <c r="F461" s="33"/>
      <c r="L461" s="33"/>
      <c r="M461" s="5"/>
    </row>
    <row r="462" spans="6:13" x14ac:dyDescent="0.3">
      <c r="F462" s="33"/>
      <c r="L462" s="33"/>
      <c r="M462" s="5"/>
    </row>
    <row r="463" spans="6:13" x14ac:dyDescent="0.3">
      <c r="F463" s="33"/>
      <c r="L463" s="33"/>
      <c r="M463" s="5"/>
    </row>
    <row r="464" spans="6:13" x14ac:dyDescent="0.3">
      <c r="F464" s="33"/>
      <c r="L464" s="33"/>
      <c r="M464" s="5"/>
    </row>
    <row r="465" spans="6:13" x14ac:dyDescent="0.3">
      <c r="F465" s="33"/>
      <c r="L465" s="33"/>
      <c r="M465" s="5"/>
    </row>
    <row r="466" spans="6:13" x14ac:dyDescent="0.3">
      <c r="F466" s="33"/>
      <c r="L466" s="33"/>
      <c r="M466" s="5"/>
    </row>
    <row r="467" spans="6:13" x14ac:dyDescent="0.3">
      <c r="F467" s="33"/>
      <c r="L467" s="33"/>
      <c r="M467" s="5"/>
    </row>
    <row r="468" spans="6:13" x14ac:dyDescent="0.3">
      <c r="F468" s="33"/>
      <c r="L468" s="33"/>
      <c r="M468" s="5"/>
    </row>
    <row r="469" spans="6:13" x14ac:dyDescent="0.3">
      <c r="F469" s="33"/>
      <c r="L469" s="33"/>
      <c r="M469" s="5"/>
    </row>
    <row r="470" spans="6:13" x14ac:dyDescent="0.3">
      <c r="F470" s="33"/>
      <c r="L470" s="33"/>
      <c r="M470" s="5"/>
    </row>
    <row r="471" spans="6:13" x14ac:dyDescent="0.3">
      <c r="F471" s="33"/>
      <c r="L471" s="33"/>
      <c r="M471" s="5"/>
    </row>
    <row r="472" spans="6:13" x14ac:dyDescent="0.3">
      <c r="F472" s="33"/>
      <c r="L472" s="33"/>
      <c r="M472" s="5"/>
    </row>
    <row r="473" spans="6:13" x14ac:dyDescent="0.3">
      <c r="F473" s="33"/>
      <c r="L473" s="33"/>
      <c r="M473" s="5"/>
    </row>
    <row r="474" spans="6:13" x14ac:dyDescent="0.3">
      <c r="F474" s="33"/>
      <c r="L474" s="33"/>
      <c r="M474" s="5"/>
    </row>
    <row r="475" spans="6:13" x14ac:dyDescent="0.3">
      <c r="F475" s="33"/>
      <c r="L475" s="33"/>
      <c r="M475" s="5"/>
    </row>
    <row r="476" spans="6:13" x14ac:dyDescent="0.3">
      <c r="F476" s="33"/>
      <c r="L476" s="33"/>
      <c r="M476" s="5"/>
    </row>
    <row r="477" spans="6:13" x14ac:dyDescent="0.3">
      <c r="F477" s="33"/>
      <c r="L477" s="33"/>
      <c r="M477" s="5"/>
    </row>
    <row r="478" spans="6:13" x14ac:dyDescent="0.3">
      <c r="F478" s="33"/>
      <c r="L478" s="33"/>
      <c r="M478" s="5"/>
    </row>
    <row r="479" spans="6:13" x14ac:dyDescent="0.3">
      <c r="F479" s="33"/>
      <c r="L479" s="33"/>
      <c r="M479" s="5"/>
    </row>
    <row r="480" spans="6:13" x14ac:dyDescent="0.3">
      <c r="F480" s="33"/>
      <c r="L480" s="33"/>
      <c r="M480" s="5"/>
    </row>
    <row r="481" spans="6:13" x14ac:dyDescent="0.3">
      <c r="F481" s="33"/>
      <c r="L481" s="33"/>
      <c r="M481" s="5"/>
    </row>
    <row r="482" spans="6:13" x14ac:dyDescent="0.3">
      <c r="F482" s="33"/>
      <c r="L482" s="33"/>
      <c r="M482" s="5"/>
    </row>
    <row r="483" spans="6:13" x14ac:dyDescent="0.3">
      <c r="F483" s="33"/>
      <c r="L483" s="33"/>
      <c r="M483" s="5"/>
    </row>
    <row r="484" spans="6:13" x14ac:dyDescent="0.3">
      <c r="F484" s="33"/>
      <c r="L484" s="33"/>
      <c r="M484" s="5"/>
    </row>
    <row r="485" spans="6:13" x14ac:dyDescent="0.3">
      <c r="F485" s="33"/>
      <c r="L485" s="33"/>
      <c r="M485" s="5"/>
    </row>
    <row r="486" spans="6:13" x14ac:dyDescent="0.3">
      <c r="F486" s="33"/>
      <c r="L486" s="33"/>
      <c r="M486" s="5"/>
    </row>
    <row r="487" spans="6:13" x14ac:dyDescent="0.3">
      <c r="F487" s="33"/>
      <c r="L487" s="33"/>
      <c r="M487" s="5"/>
    </row>
    <row r="488" spans="6:13" x14ac:dyDescent="0.3">
      <c r="F488" s="33"/>
      <c r="L488" s="33"/>
      <c r="M488" s="5"/>
    </row>
    <row r="489" spans="6:13" x14ac:dyDescent="0.3">
      <c r="F489" s="33"/>
      <c r="L489" s="33"/>
      <c r="M489" s="5"/>
    </row>
    <row r="490" spans="6:13" x14ac:dyDescent="0.3">
      <c r="F490" s="33"/>
      <c r="L490" s="33"/>
      <c r="M490" s="5"/>
    </row>
    <row r="491" spans="6:13" x14ac:dyDescent="0.3">
      <c r="F491" s="33"/>
      <c r="L491" s="33"/>
      <c r="M491" s="5"/>
    </row>
    <row r="492" spans="6:13" x14ac:dyDescent="0.3">
      <c r="F492" s="33"/>
      <c r="L492" s="33"/>
      <c r="M492" s="5"/>
    </row>
    <row r="493" spans="6:13" x14ac:dyDescent="0.3">
      <c r="F493" s="33"/>
      <c r="L493" s="33"/>
      <c r="M493" s="5"/>
    </row>
    <row r="494" spans="6:13" x14ac:dyDescent="0.3">
      <c r="F494" s="33"/>
      <c r="L494" s="33"/>
      <c r="M494" s="5"/>
    </row>
    <row r="495" spans="6:13" x14ac:dyDescent="0.3">
      <c r="F495" s="33"/>
      <c r="L495" s="33"/>
      <c r="M495" s="5"/>
    </row>
    <row r="496" spans="6:13" x14ac:dyDescent="0.3">
      <c r="F496" s="33"/>
      <c r="L496" s="33"/>
      <c r="M496" s="5"/>
    </row>
    <row r="497" spans="6:13" x14ac:dyDescent="0.3">
      <c r="F497" s="33"/>
      <c r="L497" s="33"/>
      <c r="M497" s="5"/>
    </row>
    <row r="498" spans="6:13" x14ac:dyDescent="0.3">
      <c r="F498" s="33"/>
      <c r="L498" s="33"/>
      <c r="M498" s="5"/>
    </row>
    <row r="499" spans="6:13" x14ac:dyDescent="0.3">
      <c r="F499" s="33"/>
      <c r="L499" s="33"/>
      <c r="M499" s="5"/>
    </row>
    <row r="500" spans="6:13" x14ac:dyDescent="0.3">
      <c r="F500" s="33"/>
      <c r="L500" s="33"/>
      <c r="M500" s="5"/>
    </row>
    <row r="501" spans="6:13" x14ac:dyDescent="0.3">
      <c r="F501" s="33"/>
      <c r="L501" s="33"/>
      <c r="M501" s="5"/>
    </row>
    <row r="502" spans="6:13" x14ac:dyDescent="0.3">
      <c r="F502" s="33"/>
      <c r="L502" s="33"/>
      <c r="M502" s="5"/>
    </row>
    <row r="503" spans="6:13" x14ac:dyDescent="0.3">
      <c r="F503" s="33"/>
      <c r="L503" s="33"/>
      <c r="M503" s="5"/>
    </row>
    <row r="504" spans="6:13" x14ac:dyDescent="0.3">
      <c r="F504" s="33"/>
      <c r="L504" s="33"/>
      <c r="M504" s="5"/>
    </row>
    <row r="505" spans="6:13" x14ac:dyDescent="0.3">
      <c r="F505" s="33"/>
      <c r="L505" s="33"/>
      <c r="M505" s="5"/>
    </row>
    <row r="506" spans="6:13" x14ac:dyDescent="0.3">
      <c r="F506" s="33"/>
      <c r="L506" s="33"/>
      <c r="M506" s="5"/>
    </row>
    <row r="507" spans="6:13" x14ac:dyDescent="0.3">
      <c r="F507" s="33"/>
      <c r="L507" s="33"/>
      <c r="M507" s="5"/>
    </row>
    <row r="508" spans="6:13" x14ac:dyDescent="0.3">
      <c r="F508" s="33"/>
      <c r="L508" s="33"/>
      <c r="M508" s="5"/>
    </row>
    <row r="509" spans="6:13" x14ac:dyDescent="0.3">
      <c r="F509" s="33"/>
      <c r="L509" s="33"/>
      <c r="M509" s="5"/>
    </row>
    <row r="510" spans="6:13" x14ac:dyDescent="0.3">
      <c r="F510" s="33"/>
      <c r="L510" s="33"/>
      <c r="M510" s="5"/>
    </row>
    <row r="511" spans="6:13" x14ac:dyDescent="0.3">
      <c r="F511" s="33"/>
      <c r="L511" s="33"/>
      <c r="M511" s="5"/>
    </row>
    <row r="512" spans="6:13" x14ac:dyDescent="0.3">
      <c r="F512" s="33"/>
      <c r="L512" s="33"/>
      <c r="M512" s="5"/>
    </row>
    <row r="513" spans="6:13" x14ac:dyDescent="0.3">
      <c r="F513" s="33"/>
      <c r="L513" s="33"/>
      <c r="M513" s="5"/>
    </row>
    <row r="514" spans="6:13" x14ac:dyDescent="0.3">
      <c r="F514" s="33"/>
      <c r="L514" s="33"/>
      <c r="M514" s="5"/>
    </row>
    <row r="515" spans="6:13" x14ac:dyDescent="0.3">
      <c r="F515" s="33"/>
      <c r="L515" s="33"/>
      <c r="M515" s="5"/>
    </row>
    <row r="516" spans="6:13" x14ac:dyDescent="0.3">
      <c r="F516" s="33"/>
      <c r="L516" s="33"/>
      <c r="M516" s="5"/>
    </row>
    <row r="517" spans="6:13" x14ac:dyDescent="0.3">
      <c r="F517" s="33"/>
      <c r="L517" s="33"/>
      <c r="M517" s="5"/>
    </row>
    <row r="518" spans="6:13" x14ac:dyDescent="0.3">
      <c r="F518" s="33"/>
      <c r="L518" s="33"/>
      <c r="M518" s="5"/>
    </row>
    <row r="519" spans="6:13" x14ac:dyDescent="0.3">
      <c r="F519" s="33"/>
      <c r="L519" s="33"/>
      <c r="M519" s="5"/>
    </row>
    <row r="520" spans="6:13" x14ac:dyDescent="0.3">
      <c r="F520" s="33"/>
      <c r="L520" s="33"/>
      <c r="M520" s="5"/>
    </row>
    <row r="521" spans="6:13" x14ac:dyDescent="0.3">
      <c r="F521" s="33"/>
      <c r="L521" s="33"/>
      <c r="M521" s="5"/>
    </row>
    <row r="522" spans="6:13" x14ac:dyDescent="0.3">
      <c r="F522" s="33"/>
      <c r="L522" s="33"/>
      <c r="M522" s="5"/>
    </row>
    <row r="523" spans="6:13" x14ac:dyDescent="0.3">
      <c r="F523" s="33"/>
      <c r="L523" s="33"/>
      <c r="M523" s="5"/>
    </row>
    <row r="524" spans="6:13" x14ac:dyDescent="0.3">
      <c r="F524" s="33"/>
      <c r="L524" s="33"/>
      <c r="M524" s="5"/>
    </row>
    <row r="525" spans="6:13" x14ac:dyDescent="0.3">
      <c r="F525" s="33"/>
      <c r="L525" s="33"/>
      <c r="M525" s="5"/>
    </row>
    <row r="526" spans="6:13" x14ac:dyDescent="0.3">
      <c r="F526" s="33"/>
      <c r="L526" s="33"/>
      <c r="M526" s="5"/>
    </row>
    <row r="527" spans="6:13" x14ac:dyDescent="0.3">
      <c r="F527" s="33"/>
      <c r="L527" s="33"/>
      <c r="M527" s="5"/>
    </row>
    <row r="528" spans="6:13" x14ac:dyDescent="0.3">
      <c r="F528" s="33"/>
      <c r="L528" s="33"/>
      <c r="M528" s="5"/>
    </row>
    <row r="529" spans="6:13" x14ac:dyDescent="0.3">
      <c r="F529" s="33"/>
      <c r="L529" s="33"/>
      <c r="M529" s="5"/>
    </row>
    <row r="530" spans="6:13" x14ac:dyDescent="0.3">
      <c r="F530" s="33"/>
      <c r="L530" s="33"/>
      <c r="M530" s="5"/>
    </row>
    <row r="531" spans="6:13" x14ac:dyDescent="0.3">
      <c r="F531" s="33"/>
      <c r="L531" s="33"/>
      <c r="M531" s="5"/>
    </row>
    <row r="532" spans="6:13" x14ac:dyDescent="0.3">
      <c r="F532" s="33"/>
      <c r="L532" s="33"/>
      <c r="M532" s="5"/>
    </row>
    <row r="533" spans="6:13" x14ac:dyDescent="0.3">
      <c r="F533" s="33"/>
      <c r="L533" s="33"/>
      <c r="M533" s="5"/>
    </row>
    <row r="534" spans="6:13" x14ac:dyDescent="0.3">
      <c r="F534" s="33"/>
      <c r="L534" s="33"/>
      <c r="M534" s="5"/>
    </row>
    <row r="535" spans="6:13" x14ac:dyDescent="0.3">
      <c r="F535" s="33"/>
      <c r="L535" s="33"/>
      <c r="M535" s="5"/>
    </row>
    <row r="536" spans="6:13" x14ac:dyDescent="0.3">
      <c r="F536" s="33"/>
      <c r="L536" s="33"/>
      <c r="M536" s="5"/>
    </row>
    <row r="537" spans="6:13" x14ac:dyDescent="0.3">
      <c r="F537" s="33"/>
      <c r="L537" s="33"/>
      <c r="M537" s="5"/>
    </row>
    <row r="538" spans="6:13" x14ac:dyDescent="0.3">
      <c r="F538" s="33"/>
      <c r="L538" s="33"/>
      <c r="M538" s="5"/>
    </row>
    <row r="539" spans="6:13" x14ac:dyDescent="0.3">
      <c r="F539" s="33"/>
      <c r="L539" s="33"/>
      <c r="M539" s="5"/>
    </row>
    <row r="540" spans="6:13" x14ac:dyDescent="0.3">
      <c r="F540" s="33"/>
      <c r="L540" s="33"/>
      <c r="M540" s="5"/>
    </row>
    <row r="541" spans="6:13" x14ac:dyDescent="0.3">
      <c r="F541" s="33"/>
      <c r="L541" s="33"/>
      <c r="M541" s="5"/>
    </row>
    <row r="542" spans="6:13" x14ac:dyDescent="0.3">
      <c r="F542" s="33"/>
      <c r="L542" s="33"/>
      <c r="M542" s="5"/>
    </row>
    <row r="543" spans="6:13" x14ac:dyDescent="0.3">
      <c r="F543" s="33"/>
      <c r="L543" s="33"/>
      <c r="M543" s="5"/>
    </row>
    <row r="544" spans="6:13" x14ac:dyDescent="0.3">
      <c r="F544" s="33"/>
      <c r="L544" s="33"/>
      <c r="M544" s="5"/>
    </row>
    <row r="545" spans="6:13" x14ac:dyDescent="0.3">
      <c r="F545" s="33"/>
      <c r="L545" s="33"/>
      <c r="M545" s="5"/>
    </row>
    <row r="546" spans="6:13" x14ac:dyDescent="0.3">
      <c r="F546" s="33"/>
      <c r="L546" s="33"/>
      <c r="M546" s="5"/>
    </row>
    <row r="547" spans="6:13" x14ac:dyDescent="0.3">
      <c r="F547" s="33"/>
      <c r="L547" s="33"/>
      <c r="M547" s="5"/>
    </row>
    <row r="548" spans="6:13" x14ac:dyDescent="0.3">
      <c r="F548" s="33"/>
      <c r="L548" s="33"/>
      <c r="M548" s="5"/>
    </row>
    <row r="549" spans="6:13" x14ac:dyDescent="0.3">
      <c r="F549" s="33"/>
      <c r="L549" s="33"/>
      <c r="M549" s="5"/>
    </row>
    <row r="550" spans="6:13" x14ac:dyDescent="0.3">
      <c r="F550" s="33"/>
      <c r="L550" s="33"/>
      <c r="M550" s="5"/>
    </row>
    <row r="551" spans="6:13" x14ac:dyDescent="0.3">
      <c r="F551" s="33"/>
      <c r="L551" s="33"/>
      <c r="M551" s="5"/>
    </row>
    <row r="552" spans="6:13" x14ac:dyDescent="0.3">
      <c r="F552" s="33"/>
      <c r="L552" s="33"/>
      <c r="M552" s="5"/>
    </row>
    <row r="553" spans="6:13" x14ac:dyDescent="0.3">
      <c r="F553" s="33"/>
      <c r="L553" s="33"/>
      <c r="M553" s="5"/>
    </row>
    <row r="554" spans="6:13" x14ac:dyDescent="0.3">
      <c r="F554" s="33"/>
      <c r="L554" s="33"/>
      <c r="M554" s="5"/>
    </row>
    <row r="555" spans="6:13" x14ac:dyDescent="0.3">
      <c r="F555" s="33"/>
      <c r="L555" s="33"/>
      <c r="M555" s="5"/>
    </row>
    <row r="556" spans="6:13" x14ac:dyDescent="0.3">
      <c r="F556" s="33"/>
      <c r="L556" s="33"/>
      <c r="M556" s="5"/>
    </row>
    <row r="557" spans="6:13" x14ac:dyDescent="0.3">
      <c r="F557" s="33"/>
      <c r="L557" s="33"/>
      <c r="M557" s="5"/>
    </row>
    <row r="558" spans="6:13" x14ac:dyDescent="0.3">
      <c r="F558" s="33"/>
      <c r="L558" s="33"/>
      <c r="M558" s="5"/>
    </row>
    <row r="559" spans="6:13" x14ac:dyDescent="0.3">
      <c r="F559" s="33"/>
      <c r="L559" s="33"/>
      <c r="M559" s="5"/>
    </row>
    <row r="560" spans="6:13" x14ac:dyDescent="0.3">
      <c r="F560" s="33"/>
      <c r="L560" s="33"/>
      <c r="M560" s="5"/>
    </row>
    <row r="561" spans="6:13" x14ac:dyDescent="0.3">
      <c r="F561" s="33"/>
      <c r="L561" s="33"/>
      <c r="M561" s="5"/>
    </row>
    <row r="562" spans="6:13" x14ac:dyDescent="0.3">
      <c r="F562" s="33"/>
      <c r="L562" s="33"/>
      <c r="M562" s="5"/>
    </row>
    <row r="563" spans="6:13" x14ac:dyDescent="0.3">
      <c r="F563" s="33"/>
      <c r="L563" s="33"/>
      <c r="M563" s="5"/>
    </row>
    <row r="564" spans="6:13" x14ac:dyDescent="0.3">
      <c r="F564" s="33"/>
      <c r="L564" s="33"/>
      <c r="M564" s="5"/>
    </row>
    <row r="565" spans="6:13" x14ac:dyDescent="0.3">
      <c r="F565" s="33"/>
      <c r="L565" s="33"/>
      <c r="M565" s="5"/>
    </row>
    <row r="566" spans="6:13" x14ac:dyDescent="0.3">
      <c r="F566" s="33"/>
      <c r="L566" s="33"/>
      <c r="M566" s="5"/>
    </row>
    <row r="567" spans="6:13" x14ac:dyDescent="0.3">
      <c r="F567" s="33"/>
      <c r="L567" s="33"/>
      <c r="M567" s="5"/>
    </row>
    <row r="568" spans="6:13" x14ac:dyDescent="0.3">
      <c r="F568" s="33"/>
      <c r="L568" s="33"/>
      <c r="M568" s="5"/>
    </row>
    <row r="569" spans="6:13" x14ac:dyDescent="0.3">
      <c r="F569" s="33"/>
      <c r="L569" s="33"/>
      <c r="M569" s="5"/>
    </row>
    <row r="570" spans="6:13" x14ac:dyDescent="0.3">
      <c r="F570" s="33"/>
      <c r="L570" s="33"/>
      <c r="M570" s="5"/>
    </row>
    <row r="571" spans="6:13" x14ac:dyDescent="0.3">
      <c r="F571" s="33"/>
      <c r="L571" s="33"/>
      <c r="M571" s="5"/>
    </row>
    <row r="572" spans="6:13" x14ac:dyDescent="0.3">
      <c r="F572" s="33"/>
      <c r="L572" s="33"/>
      <c r="M572" s="5"/>
    </row>
    <row r="573" spans="6:13" x14ac:dyDescent="0.3">
      <c r="F573" s="33"/>
      <c r="L573" s="33"/>
      <c r="M573" s="5"/>
    </row>
    <row r="574" spans="6:13" x14ac:dyDescent="0.3">
      <c r="F574" s="33"/>
      <c r="L574" s="33"/>
      <c r="M574" s="5"/>
    </row>
    <row r="575" spans="6:13" x14ac:dyDescent="0.3">
      <c r="F575" s="33"/>
      <c r="L575" s="33"/>
      <c r="M575" s="5"/>
    </row>
    <row r="576" spans="6:13" x14ac:dyDescent="0.3">
      <c r="F576" s="33"/>
      <c r="L576" s="33"/>
      <c r="M576" s="5"/>
    </row>
    <row r="577" spans="6:13" x14ac:dyDescent="0.3">
      <c r="F577" s="33"/>
      <c r="L577" s="33"/>
      <c r="M577" s="5"/>
    </row>
    <row r="578" spans="6:13" x14ac:dyDescent="0.3">
      <c r="F578" s="33"/>
      <c r="L578" s="33"/>
      <c r="M578" s="5"/>
    </row>
    <row r="579" spans="6:13" x14ac:dyDescent="0.3">
      <c r="F579" s="33"/>
      <c r="L579" s="33"/>
      <c r="M579" s="5"/>
    </row>
    <row r="580" spans="6:13" x14ac:dyDescent="0.3">
      <c r="F580" s="33"/>
      <c r="L580" s="33"/>
      <c r="M580" s="5"/>
    </row>
    <row r="581" spans="6:13" x14ac:dyDescent="0.3">
      <c r="F581" s="33"/>
      <c r="L581" s="33"/>
      <c r="M581" s="5"/>
    </row>
    <row r="582" spans="6:13" x14ac:dyDescent="0.3">
      <c r="F582" s="33"/>
      <c r="L582" s="33"/>
      <c r="M582" s="5"/>
    </row>
    <row r="583" spans="6:13" x14ac:dyDescent="0.3">
      <c r="F583" s="33"/>
      <c r="L583" s="33"/>
      <c r="M583" s="5"/>
    </row>
    <row r="584" spans="6:13" x14ac:dyDescent="0.3">
      <c r="F584" s="33"/>
      <c r="L584" s="33"/>
      <c r="M584" s="5"/>
    </row>
    <row r="585" spans="6:13" x14ac:dyDescent="0.3">
      <c r="F585" s="33"/>
      <c r="L585" s="33"/>
      <c r="M585" s="5"/>
    </row>
    <row r="586" spans="6:13" x14ac:dyDescent="0.3">
      <c r="F586" s="33"/>
      <c r="L586" s="33"/>
      <c r="M586" s="5"/>
    </row>
    <row r="587" spans="6:13" x14ac:dyDescent="0.3">
      <c r="F587" s="33"/>
      <c r="L587" s="33"/>
      <c r="M587" s="5"/>
    </row>
    <row r="588" spans="6:13" x14ac:dyDescent="0.3">
      <c r="F588" s="33"/>
      <c r="L588" s="33"/>
      <c r="M588" s="5"/>
    </row>
    <row r="589" spans="6:13" x14ac:dyDescent="0.3">
      <c r="F589" s="33"/>
      <c r="L589" s="33"/>
      <c r="M589" s="5"/>
    </row>
    <row r="590" spans="6:13" x14ac:dyDescent="0.3">
      <c r="F590" s="33"/>
      <c r="L590" s="33"/>
      <c r="M590" s="5"/>
    </row>
    <row r="591" spans="6:13" x14ac:dyDescent="0.3">
      <c r="F591" s="33"/>
      <c r="L591" s="33"/>
      <c r="M591" s="5"/>
    </row>
    <row r="592" spans="6:13" x14ac:dyDescent="0.3">
      <c r="F592" s="33"/>
      <c r="L592" s="33"/>
      <c r="M592" s="5"/>
    </row>
    <row r="593" spans="6:13" x14ac:dyDescent="0.3">
      <c r="F593" s="33"/>
      <c r="L593" s="33"/>
      <c r="M593" s="5"/>
    </row>
    <row r="594" spans="6:13" x14ac:dyDescent="0.3">
      <c r="F594" s="33"/>
      <c r="L594" s="33"/>
      <c r="M594" s="5"/>
    </row>
    <row r="595" spans="6:13" x14ac:dyDescent="0.3">
      <c r="F595" s="33"/>
      <c r="L595" s="33"/>
      <c r="M595" s="5"/>
    </row>
    <row r="596" spans="6:13" x14ac:dyDescent="0.3">
      <c r="F596" s="33"/>
      <c r="L596" s="33"/>
      <c r="M596" s="5"/>
    </row>
    <row r="597" spans="6:13" x14ac:dyDescent="0.3">
      <c r="F597" s="33"/>
      <c r="L597" s="33"/>
      <c r="M597" s="5"/>
    </row>
    <row r="598" spans="6:13" x14ac:dyDescent="0.3">
      <c r="F598" s="33"/>
      <c r="L598" s="33"/>
      <c r="M598" s="5"/>
    </row>
    <row r="599" spans="6:13" x14ac:dyDescent="0.3">
      <c r="F599" s="33"/>
      <c r="L599" s="33"/>
      <c r="M599" s="5"/>
    </row>
    <row r="600" spans="6:13" x14ac:dyDescent="0.3">
      <c r="F600" s="33"/>
      <c r="L600" s="33"/>
      <c r="M600" s="5"/>
    </row>
    <row r="601" spans="6:13" x14ac:dyDescent="0.3">
      <c r="F601" s="33"/>
      <c r="L601" s="33"/>
      <c r="M601" s="5"/>
    </row>
    <row r="602" spans="6:13" x14ac:dyDescent="0.3">
      <c r="F602" s="33"/>
      <c r="L602" s="33"/>
      <c r="M602" s="5"/>
    </row>
    <row r="603" spans="6:13" x14ac:dyDescent="0.3">
      <c r="F603" s="33"/>
      <c r="L603" s="33"/>
      <c r="M603" s="5"/>
    </row>
    <row r="604" spans="6:13" x14ac:dyDescent="0.3">
      <c r="F604" s="33"/>
      <c r="L604" s="33"/>
      <c r="M604" s="5"/>
    </row>
    <row r="605" spans="6:13" x14ac:dyDescent="0.3">
      <c r="F605" s="33"/>
      <c r="L605" s="33"/>
      <c r="M605" s="5"/>
    </row>
    <row r="606" spans="6:13" x14ac:dyDescent="0.3">
      <c r="F606" s="33"/>
      <c r="L606" s="33"/>
      <c r="M606" s="5"/>
    </row>
    <row r="607" spans="6:13" x14ac:dyDescent="0.3">
      <c r="F607" s="33"/>
      <c r="L607" s="33"/>
      <c r="M607" s="5"/>
    </row>
    <row r="608" spans="6:13" x14ac:dyDescent="0.3">
      <c r="F608" s="33"/>
      <c r="L608" s="33"/>
      <c r="M608" s="5"/>
    </row>
    <row r="609" spans="6:13" x14ac:dyDescent="0.3">
      <c r="F609" s="33"/>
      <c r="L609" s="33"/>
      <c r="M609" s="5"/>
    </row>
    <row r="610" spans="6:13" x14ac:dyDescent="0.3">
      <c r="F610" s="33"/>
      <c r="L610" s="33"/>
      <c r="M610" s="5"/>
    </row>
    <row r="611" spans="6:13" x14ac:dyDescent="0.3">
      <c r="F611" s="33"/>
      <c r="L611" s="33"/>
      <c r="M611" s="5"/>
    </row>
    <row r="612" spans="6:13" x14ac:dyDescent="0.3">
      <c r="F612" s="33"/>
      <c r="L612" s="33"/>
      <c r="M612" s="5"/>
    </row>
    <row r="613" spans="6:13" x14ac:dyDescent="0.3">
      <c r="F613" s="33"/>
      <c r="L613" s="33"/>
      <c r="M613" s="5"/>
    </row>
    <row r="614" spans="6:13" x14ac:dyDescent="0.3">
      <c r="F614" s="33"/>
      <c r="L614" s="33"/>
      <c r="M614" s="5"/>
    </row>
    <row r="615" spans="6:13" x14ac:dyDescent="0.3">
      <c r="F615" s="33"/>
      <c r="L615" s="33"/>
      <c r="M615" s="5"/>
    </row>
    <row r="616" spans="6:13" x14ac:dyDescent="0.3">
      <c r="F616" s="33"/>
      <c r="L616" s="33"/>
      <c r="M616" s="5"/>
    </row>
    <row r="617" spans="6:13" x14ac:dyDescent="0.3">
      <c r="F617" s="33"/>
      <c r="L617" s="33"/>
      <c r="M617" s="5"/>
    </row>
    <row r="618" spans="6:13" x14ac:dyDescent="0.3">
      <c r="F618" s="33"/>
      <c r="L618" s="33"/>
      <c r="M618" s="5"/>
    </row>
    <row r="619" spans="6:13" x14ac:dyDescent="0.3">
      <c r="F619" s="33"/>
      <c r="L619" s="33"/>
      <c r="M619" s="5"/>
    </row>
    <row r="620" spans="6:13" x14ac:dyDescent="0.3">
      <c r="F620" s="33"/>
      <c r="L620" s="33"/>
      <c r="M620" s="5"/>
    </row>
    <row r="621" spans="6:13" x14ac:dyDescent="0.3">
      <c r="F621" s="33"/>
      <c r="L621" s="33"/>
      <c r="M621" s="5"/>
    </row>
    <row r="622" spans="6:13" x14ac:dyDescent="0.3">
      <c r="F622" s="33"/>
      <c r="L622" s="33"/>
      <c r="M622" s="5"/>
    </row>
    <row r="623" spans="6:13" x14ac:dyDescent="0.3">
      <c r="F623" s="33"/>
      <c r="L623" s="33"/>
      <c r="M623" s="5"/>
    </row>
    <row r="624" spans="6:13" x14ac:dyDescent="0.3">
      <c r="F624" s="33"/>
      <c r="L624" s="33"/>
      <c r="M624" s="5"/>
    </row>
    <row r="625" spans="6:13" x14ac:dyDescent="0.3">
      <c r="F625" s="33"/>
      <c r="L625" s="33"/>
      <c r="M625" s="5"/>
    </row>
    <row r="626" spans="6:13" x14ac:dyDescent="0.3">
      <c r="F626" s="33"/>
      <c r="L626" s="33"/>
      <c r="M626" s="5"/>
    </row>
    <row r="627" spans="6:13" x14ac:dyDescent="0.3">
      <c r="F627" s="33"/>
      <c r="L627" s="33"/>
      <c r="M627" s="5"/>
    </row>
    <row r="628" spans="6:13" x14ac:dyDescent="0.3">
      <c r="F628" s="33"/>
      <c r="L628" s="33"/>
      <c r="M628" s="5"/>
    </row>
    <row r="629" spans="6:13" x14ac:dyDescent="0.3">
      <c r="F629" s="33"/>
      <c r="L629" s="33"/>
      <c r="M629" s="5"/>
    </row>
    <row r="630" spans="6:13" x14ac:dyDescent="0.3">
      <c r="F630" s="33"/>
      <c r="L630" s="33"/>
      <c r="M630" s="5"/>
    </row>
    <row r="631" spans="6:13" x14ac:dyDescent="0.3">
      <c r="F631" s="33"/>
      <c r="L631" s="33"/>
      <c r="M631" s="5"/>
    </row>
    <row r="632" spans="6:13" x14ac:dyDescent="0.3">
      <c r="F632" s="33"/>
      <c r="L632" s="33"/>
      <c r="M632" s="5"/>
    </row>
    <row r="633" spans="6:13" x14ac:dyDescent="0.3">
      <c r="F633" s="33"/>
      <c r="L633" s="33"/>
      <c r="M633" s="5"/>
    </row>
    <row r="634" spans="6:13" x14ac:dyDescent="0.3">
      <c r="F634" s="33"/>
      <c r="L634" s="33"/>
      <c r="M634" s="5"/>
    </row>
    <row r="635" spans="6:13" x14ac:dyDescent="0.3">
      <c r="F635" s="33"/>
      <c r="L635" s="33"/>
      <c r="M635" s="5"/>
    </row>
    <row r="636" spans="6:13" x14ac:dyDescent="0.3">
      <c r="F636" s="33"/>
      <c r="L636" s="33"/>
      <c r="M636" s="5"/>
    </row>
    <row r="637" spans="6:13" x14ac:dyDescent="0.3">
      <c r="F637" s="33"/>
      <c r="L637" s="33"/>
      <c r="M637" s="5"/>
    </row>
    <row r="638" spans="6:13" x14ac:dyDescent="0.3">
      <c r="F638" s="33"/>
      <c r="L638" s="33"/>
      <c r="M638" s="5"/>
    </row>
    <row r="639" spans="6:13" x14ac:dyDescent="0.3">
      <c r="F639" s="33"/>
      <c r="L639" s="33"/>
      <c r="M639" s="5"/>
    </row>
    <row r="640" spans="6:13" x14ac:dyDescent="0.3">
      <c r="F640" s="33"/>
      <c r="L640" s="33"/>
      <c r="M640" s="5"/>
    </row>
    <row r="641" spans="6:13" x14ac:dyDescent="0.3">
      <c r="F641" s="33"/>
      <c r="L641" s="33"/>
      <c r="M641" s="5"/>
    </row>
    <row r="642" spans="6:13" x14ac:dyDescent="0.3">
      <c r="F642" s="33"/>
      <c r="L642" s="33"/>
      <c r="M642" s="5"/>
    </row>
    <row r="643" spans="6:13" x14ac:dyDescent="0.3">
      <c r="F643" s="33"/>
      <c r="L643" s="33"/>
      <c r="M643" s="5"/>
    </row>
    <row r="644" spans="6:13" x14ac:dyDescent="0.3">
      <c r="F644" s="33"/>
      <c r="L644" s="33"/>
      <c r="M644" s="5"/>
    </row>
    <row r="645" spans="6:13" x14ac:dyDescent="0.3">
      <c r="F645" s="33"/>
      <c r="L645" s="33"/>
      <c r="M645" s="5"/>
    </row>
    <row r="646" spans="6:13" x14ac:dyDescent="0.3">
      <c r="F646" s="33"/>
      <c r="L646" s="33"/>
      <c r="M646" s="5"/>
    </row>
    <row r="647" spans="6:13" x14ac:dyDescent="0.3">
      <c r="F647" s="33"/>
      <c r="L647" s="33"/>
      <c r="M647" s="5"/>
    </row>
    <row r="648" spans="6:13" x14ac:dyDescent="0.3">
      <c r="F648" s="33"/>
      <c r="L648" s="33"/>
      <c r="M648" s="5"/>
    </row>
    <row r="649" spans="6:13" x14ac:dyDescent="0.3">
      <c r="F649" s="33"/>
      <c r="L649" s="33"/>
      <c r="M649" s="5"/>
    </row>
    <row r="650" spans="6:13" x14ac:dyDescent="0.3">
      <c r="F650" s="33"/>
      <c r="L650" s="33"/>
      <c r="M650" s="5"/>
    </row>
    <row r="651" spans="6:13" x14ac:dyDescent="0.3">
      <c r="F651" s="33"/>
      <c r="L651" s="33"/>
      <c r="M651" s="5"/>
    </row>
    <row r="652" spans="6:13" x14ac:dyDescent="0.3">
      <c r="F652" s="33"/>
      <c r="L652" s="33"/>
      <c r="M652" s="5"/>
    </row>
    <row r="653" spans="6:13" x14ac:dyDescent="0.3">
      <c r="F653" s="33"/>
      <c r="L653" s="33"/>
      <c r="M653" s="5"/>
    </row>
    <row r="654" spans="6:13" x14ac:dyDescent="0.3">
      <c r="F654" s="33"/>
      <c r="L654" s="33"/>
      <c r="M654" s="5"/>
    </row>
    <row r="655" spans="6:13" x14ac:dyDescent="0.3">
      <c r="F655" s="33"/>
      <c r="L655" s="33"/>
      <c r="M655" s="5"/>
    </row>
    <row r="656" spans="6:13" x14ac:dyDescent="0.3">
      <c r="F656" s="33"/>
      <c r="L656" s="33"/>
      <c r="M656" s="5"/>
    </row>
    <row r="657" spans="6:13" x14ac:dyDescent="0.3">
      <c r="F657" s="33"/>
      <c r="L657" s="33"/>
      <c r="M657" s="5"/>
    </row>
    <row r="658" spans="6:13" x14ac:dyDescent="0.3">
      <c r="F658" s="33"/>
      <c r="L658" s="33"/>
      <c r="M658" s="5"/>
    </row>
    <row r="659" spans="6:13" x14ac:dyDescent="0.3">
      <c r="F659" s="33"/>
      <c r="L659" s="33"/>
      <c r="M659" s="5"/>
    </row>
    <row r="660" spans="6:13" x14ac:dyDescent="0.3">
      <c r="F660" s="33"/>
      <c r="L660" s="33"/>
      <c r="M660" s="5"/>
    </row>
    <row r="661" spans="6:13" x14ac:dyDescent="0.3">
      <c r="F661" s="33"/>
      <c r="L661" s="33"/>
      <c r="M661" s="5"/>
    </row>
    <row r="662" spans="6:13" x14ac:dyDescent="0.3">
      <c r="F662" s="33"/>
      <c r="L662" s="33"/>
      <c r="M662" s="5"/>
    </row>
    <row r="663" spans="6:13" x14ac:dyDescent="0.3">
      <c r="F663" s="33"/>
      <c r="L663" s="33"/>
      <c r="M663" s="5"/>
    </row>
    <row r="664" spans="6:13" x14ac:dyDescent="0.3">
      <c r="F664" s="33"/>
      <c r="L664" s="33"/>
      <c r="M664" s="5"/>
    </row>
    <row r="665" spans="6:13" x14ac:dyDescent="0.3">
      <c r="F665" s="33"/>
      <c r="L665" s="33"/>
      <c r="M665" s="5"/>
    </row>
    <row r="666" spans="6:13" x14ac:dyDescent="0.3">
      <c r="F666" s="33"/>
      <c r="L666" s="33"/>
      <c r="M666" s="5"/>
    </row>
    <row r="667" spans="6:13" x14ac:dyDescent="0.3">
      <c r="F667" s="33"/>
      <c r="L667" s="33"/>
      <c r="M667" s="5"/>
    </row>
    <row r="668" spans="6:13" x14ac:dyDescent="0.3">
      <c r="F668" s="33"/>
      <c r="L668" s="33"/>
      <c r="M668" s="5"/>
    </row>
    <row r="669" spans="6:13" x14ac:dyDescent="0.3">
      <c r="F669" s="33"/>
      <c r="L669" s="33"/>
      <c r="M669" s="5"/>
    </row>
    <row r="670" spans="6:13" x14ac:dyDescent="0.3">
      <c r="F670" s="33"/>
      <c r="L670" s="33"/>
      <c r="M670" s="5"/>
    </row>
    <row r="671" spans="6:13" x14ac:dyDescent="0.3">
      <c r="F671" s="33"/>
      <c r="L671" s="33"/>
      <c r="M671" s="5"/>
    </row>
    <row r="672" spans="6:13" x14ac:dyDescent="0.3">
      <c r="F672" s="33"/>
      <c r="L672" s="33"/>
      <c r="M672" s="5"/>
    </row>
    <row r="673" spans="6:13" x14ac:dyDescent="0.3">
      <c r="F673" s="33"/>
      <c r="L673" s="33"/>
      <c r="M673" s="5"/>
    </row>
    <row r="674" spans="6:13" x14ac:dyDescent="0.3">
      <c r="F674" s="33"/>
      <c r="L674" s="33"/>
      <c r="M674" s="5"/>
    </row>
    <row r="675" spans="6:13" x14ac:dyDescent="0.3">
      <c r="F675" s="33"/>
      <c r="L675" s="33"/>
      <c r="M675" s="5"/>
    </row>
    <row r="676" spans="6:13" x14ac:dyDescent="0.3">
      <c r="F676" s="33"/>
      <c r="L676" s="33"/>
      <c r="M676" s="5"/>
    </row>
    <row r="677" spans="6:13" x14ac:dyDescent="0.3">
      <c r="F677" s="33"/>
      <c r="L677" s="33"/>
      <c r="M677" s="5"/>
    </row>
    <row r="678" spans="6:13" x14ac:dyDescent="0.3">
      <c r="F678" s="33"/>
      <c r="L678" s="33"/>
      <c r="M678" s="5"/>
    </row>
    <row r="679" spans="6:13" x14ac:dyDescent="0.3">
      <c r="F679" s="33"/>
      <c r="L679" s="33"/>
      <c r="M679" s="5"/>
    </row>
    <row r="680" spans="6:13" x14ac:dyDescent="0.3">
      <c r="F680" s="33"/>
      <c r="L680" s="33"/>
      <c r="M680" s="5"/>
    </row>
    <row r="681" spans="6:13" x14ac:dyDescent="0.3">
      <c r="F681" s="33"/>
      <c r="L681" s="33"/>
      <c r="M681" s="5"/>
    </row>
    <row r="682" spans="6:13" x14ac:dyDescent="0.3">
      <c r="F682" s="33"/>
      <c r="L682" s="33"/>
      <c r="M682" s="5"/>
    </row>
    <row r="683" spans="6:13" x14ac:dyDescent="0.3">
      <c r="F683" s="33"/>
      <c r="L683" s="33"/>
      <c r="M683" s="5"/>
    </row>
    <row r="684" spans="6:13" x14ac:dyDescent="0.3">
      <c r="F684" s="33"/>
      <c r="L684" s="33"/>
      <c r="M684" s="5"/>
    </row>
    <row r="685" spans="6:13" x14ac:dyDescent="0.3">
      <c r="F685" s="33"/>
      <c r="L685" s="33"/>
      <c r="M685" s="5"/>
    </row>
    <row r="686" spans="6:13" x14ac:dyDescent="0.3">
      <c r="F686" s="33"/>
      <c r="L686" s="33"/>
      <c r="M686" s="5"/>
    </row>
    <row r="687" spans="6:13" x14ac:dyDescent="0.3">
      <c r="F687" s="33"/>
      <c r="L687" s="33"/>
      <c r="M687" s="5"/>
    </row>
    <row r="688" spans="6:13" x14ac:dyDescent="0.3">
      <c r="F688" s="33"/>
      <c r="L688" s="33"/>
      <c r="M688" s="5"/>
    </row>
    <row r="689" spans="6:13" x14ac:dyDescent="0.3">
      <c r="F689" s="33"/>
      <c r="L689" s="33"/>
      <c r="M689" s="5"/>
    </row>
    <row r="690" spans="6:13" x14ac:dyDescent="0.3">
      <c r="F690" s="33"/>
      <c r="L690" s="33"/>
      <c r="M690" s="5"/>
    </row>
    <row r="691" spans="6:13" x14ac:dyDescent="0.3">
      <c r="F691" s="33"/>
      <c r="L691" s="33"/>
      <c r="M691" s="5"/>
    </row>
    <row r="692" spans="6:13" x14ac:dyDescent="0.3">
      <c r="F692" s="33"/>
      <c r="L692" s="33"/>
      <c r="M692" s="5"/>
    </row>
    <row r="693" spans="6:13" x14ac:dyDescent="0.3">
      <c r="F693" s="33"/>
      <c r="L693" s="33"/>
      <c r="M693" s="5"/>
    </row>
    <row r="694" spans="6:13" x14ac:dyDescent="0.3">
      <c r="F694" s="33"/>
      <c r="L694" s="33"/>
      <c r="M694" s="5"/>
    </row>
    <row r="695" spans="6:13" x14ac:dyDescent="0.3">
      <c r="F695" s="33"/>
      <c r="L695" s="33"/>
      <c r="M695" s="5"/>
    </row>
    <row r="696" spans="6:13" x14ac:dyDescent="0.3">
      <c r="F696" s="33"/>
      <c r="L696" s="33"/>
      <c r="M696" s="5"/>
    </row>
    <row r="697" spans="6:13" x14ac:dyDescent="0.3">
      <c r="F697" s="33"/>
      <c r="L697" s="33"/>
      <c r="M697" s="5"/>
    </row>
    <row r="698" spans="6:13" x14ac:dyDescent="0.3">
      <c r="F698" s="33"/>
      <c r="L698" s="33"/>
      <c r="M698" s="5"/>
    </row>
    <row r="699" spans="6:13" x14ac:dyDescent="0.3">
      <c r="F699" s="33"/>
      <c r="L699" s="33"/>
      <c r="M699" s="5"/>
    </row>
    <row r="700" spans="6:13" x14ac:dyDescent="0.3">
      <c r="F700" s="33"/>
      <c r="L700" s="33"/>
      <c r="M700" s="5"/>
    </row>
    <row r="701" spans="6:13" x14ac:dyDescent="0.3">
      <c r="F701" s="33"/>
      <c r="L701" s="33"/>
      <c r="M701" s="5"/>
    </row>
    <row r="702" spans="6:13" x14ac:dyDescent="0.3">
      <c r="F702" s="33"/>
      <c r="L702" s="33"/>
      <c r="M702" s="5"/>
    </row>
    <row r="703" spans="6:13" x14ac:dyDescent="0.3">
      <c r="F703" s="33"/>
      <c r="L703" s="33"/>
      <c r="M703" s="5"/>
    </row>
    <row r="704" spans="6:13" x14ac:dyDescent="0.3">
      <c r="F704" s="33"/>
      <c r="L704" s="33"/>
      <c r="M704" s="5"/>
    </row>
    <row r="705" spans="6:13" x14ac:dyDescent="0.3">
      <c r="F705" s="33"/>
      <c r="L705" s="33"/>
      <c r="M705" s="5"/>
    </row>
    <row r="706" spans="6:13" x14ac:dyDescent="0.3">
      <c r="F706" s="33"/>
      <c r="L706" s="33"/>
      <c r="M706" s="5"/>
    </row>
    <row r="707" spans="6:13" x14ac:dyDescent="0.3">
      <c r="F707" s="33"/>
      <c r="L707" s="33"/>
      <c r="M707" s="5"/>
    </row>
    <row r="708" spans="6:13" x14ac:dyDescent="0.3">
      <c r="F708" s="33"/>
      <c r="L708" s="33"/>
      <c r="M708" s="5"/>
    </row>
    <row r="709" spans="6:13" x14ac:dyDescent="0.3">
      <c r="F709" s="33"/>
      <c r="L709" s="33"/>
      <c r="M709" s="5"/>
    </row>
    <row r="710" spans="6:13" x14ac:dyDescent="0.3">
      <c r="F710" s="33"/>
      <c r="L710" s="33"/>
      <c r="M710" s="5"/>
    </row>
    <row r="711" spans="6:13" x14ac:dyDescent="0.3">
      <c r="F711" s="33"/>
      <c r="L711" s="33"/>
      <c r="M711" s="5"/>
    </row>
    <row r="712" spans="6:13" x14ac:dyDescent="0.3">
      <c r="F712" s="33"/>
      <c r="L712" s="33"/>
      <c r="M712" s="5"/>
    </row>
    <row r="713" spans="6:13" x14ac:dyDescent="0.3">
      <c r="F713" s="33"/>
      <c r="L713" s="33"/>
      <c r="M713" s="5"/>
    </row>
    <row r="714" spans="6:13" x14ac:dyDescent="0.3">
      <c r="F714" s="33"/>
      <c r="L714" s="33"/>
      <c r="M714" s="5"/>
    </row>
    <row r="715" spans="6:13" x14ac:dyDescent="0.3">
      <c r="F715" s="33"/>
      <c r="L715" s="33"/>
      <c r="M715" s="5"/>
    </row>
    <row r="716" spans="6:13" x14ac:dyDescent="0.3">
      <c r="F716" s="33"/>
      <c r="L716" s="33"/>
      <c r="M716" s="5"/>
    </row>
    <row r="717" spans="6:13" x14ac:dyDescent="0.3">
      <c r="F717" s="33"/>
      <c r="L717" s="33"/>
      <c r="M717" s="5"/>
    </row>
    <row r="718" spans="6:13" x14ac:dyDescent="0.3">
      <c r="F718" s="33"/>
      <c r="L718" s="33"/>
      <c r="M718" s="5"/>
    </row>
    <row r="719" spans="6:13" x14ac:dyDescent="0.3">
      <c r="F719" s="33"/>
      <c r="L719" s="33"/>
      <c r="M719" s="5"/>
    </row>
    <row r="720" spans="6:13" x14ac:dyDescent="0.3">
      <c r="F720" s="33"/>
      <c r="L720" s="33"/>
      <c r="M720" s="5"/>
    </row>
    <row r="721" spans="6:13" x14ac:dyDescent="0.3">
      <c r="F721" s="33"/>
      <c r="L721" s="33"/>
      <c r="M721" s="5"/>
    </row>
    <row r="722" spans="6:13" x14ac:dyDescent="0.3">
      <c r="F722" s="33"/>
      <c r="L722" s="33"/>
      <c r="M722" s="5"/>
    </row>
    <row r="723" spans="6:13" x14ac:dyDescent="0.3">
      <c r="F723" s="33"/>
      <c r="L723" s="33"/>
      <c r="M723" s="5"/>
    </row>
    <row r="724" spans="6:13" x14ac:dyDescent="0.3">
      <c r="F724" s="33"/>
      <c r="L724" s="33"/>
      <c r="M724" s="5"/>
    </row>
    <row r="725" spans="6:13" x14ac:dyDescent="0.3">
      <c r="F725" s="33"/>
      <c r="L725" s="33"/>
      <c r="M725" s="5"/>
    </row>
    <row r="726" spans="6:13" x14ac:dyDescent="0.3">
      <c r="F726" s="33"/>
      <c r="L726" s="33"/>
      <c r="M726" s="5"/>
    </row>
    <row r="727" spans="6:13" x14ac:dyDescent="0.3">
      <c r="F727" s="33"/>
      <c r="L727" s="33"/>
      <c r="M727" s="5"/>
    </row>
    <row r="728" spans="6:13" x14ac:dyDescent="0.3">
      <c r="F728" s="33"/>
      <c r="L728" s="33"/>
      <c r="M728" s="5"/>
    </row>
    <row r="729" spans="6:13" x14ac:dyDescent="0.3">
      <c r="F729" s="33"/>
      <c r="L729" s="33"/>
      <c r="M729" s="5"/>
    </row>
    <row r="730" spans="6:13" x14ac:dyDescent="0.3">
      <c r="F730" s="33"/>
      <c r="L730" s="33"/>
      <c r="M730" s="5"/>
    </row>
    <row r="731" spans="6:13" x14ac:dyDescent="0.3">
      <c r="F731" s="33"/>
      <c r="L731" s="33"/>
      <c r="M731" s="5"/>
    </row>
    <row r="732" spans="6:13" x14ac:dyDescent="0.3">
      <c r="F732" s="33"/>
      <c r="L732" s="33"/>
      <c r="M732" s="5"/>
    </row>
    <row r="733" spans="6:13" x14ac:dyDescent="0.3">
      <c r="F733" s="33"/>
      <c r="L733" s="33"/>
      <c r="M733" s="5"/>
    </row>
    <row r="734" spans="6:13" x14ac:dyDescent="0.3">
      <c r="F734" s="33"/>
      <c r="L734" s="33"/>
      <c r="M734" s="5"/>
    </row>
    <row r="735" spans="6:13" x14ac:dyDescent="0.3">
      <c r="F735" s="33"/>
      <c r="L735" s="33"/>
      <c r="M735" s="5"/>
    </row>
    <row r="736" spans="6:13" x14ac:dyDescent="0.3">
      <c r="F736" s="33"/>
      <c r="L736" s="33"/>
      <c r="M736" s="5"/>
    </row>
    <row r="737" spans="6:13" x14ac:dyDescent="0.3">
      <c r="F737" s="33"/>
      <c r="L737" s="33"/>
      <c r="M737" s="5"/>
    </row>
    <row r="738" spans="6:13" x14ac:dyDescent="0.3">
      <c r="F738" s="33"/>
      <c r="L738" s="33"/>
      <c r="M738" s="5"/>
    </row>
    <row r="739" spans="6:13" x14ac:dyDescent="0.3">
      <c r="F739" s="33"/>
      <c r="L739" s="33"/>
      <c r="M739" s="5"/>
    </row>
    <row r="740" spans="6:13" x14ac:dyDescent="0.3">
      <c r="F740" s="33"/>
      <c r="L740" s="33"/>
      <c r="M740" s="5"/>
    </row>
    <row r="741" spans="6:13" x14ac:dyDescent="0.3">
      <c r="F741" s="33"/>
      <c r="L741" s="33"/>
      <c r="M741" s="5"/>
    </row>
    <row r="742" spans="6:13" x14ac:dyDescent="0.3">
      <c r="F742" s="33"/>
      <c r="L742" s="33"/>
      <c r="M742" s="5"/>
    </row>
    <row r="743" spans="6:13" x14ac:dyDescent="0.3">
      <c r="F743" s="33"/>
      <c r="L743" s="33"/>
      <c r="M743" s="5"/>
    </row>
    <row r="744" spans="6:13" x14ac:dyDescent="0.3">
      <c r="F744" s="33"/>
      <c r="L744" s="33"/>
      <c r="M744" s="5"/>
    </row>
    <row r="745" spans="6:13" x14ac:dyDescent="0.3">
      <c r="F745" s="33"/>
      <c r="L745" s="33"/>
      <c r="M745" s="5"/>
    </row>
    <row r="746" spans="6:13" x14ac:dyDescent="0.3">
      <c r="F746" s="33"/>
      <c r="L746" s="33"/>
      <c r="M746" s="5"/>
    </row>
    <row r="747" spans="6:13" x14ac:dyDescent="0.3">
      <c r="F747" s="33"/>
      <c r="L747" s="33"/>
      <c r="M747" s="5"/>
    </row>
    <row r="748" spans="6:13" x14ac:dyDescent="0.3">
      <c r="F748" s="33"/>
      <c r="L748" s="33"/>
      <c r="M748" s="5"/>
    </row>
    <row r="749" spans="6:13" x14ac:dyDescent="0.3">
      <c r="F749" s="33"/>
      <c r="L749" s="33"/>
      <c r="M749" s="5"/>
    </row>
    <row r="750" spans="6:13" x14ac:dyDescent="0.3">
      <c r="F750" s="33"/>
      <c r="L750" s="33"/>
      <c r="M750" s="5"/>
    </row>
    <row r="751" spans="6:13" x14ac:dyDescent="0.3">
      <c r="F751" s="33"/>
      <c r="L751" s="33"/>
      <c r="M751" s="5"/>
    </row>
    <row r="752" spans="6:13" x14ac:dyDescent="0.3">
      <c r="F752" s="33"/>
      <c r="L752" s="33"/>
      <c r="M752" s="5"/>
    </row>
    <row r="753" spans="6:13" x14ac:dyDescent="0.3">
      <c r="F753" s="33"/>
      <c r="L753" s="33"/>
      <c r="M753" s="5"/>
    </row>
    <row r="754" spans="6:13" x14ac:dyDescent="0.3">
      <c r="F754" s="33"/>
      <c r="L754" s="33"/>
      <c r="M754" s="5"/>
    </row>
    <row r="755" spans="6:13" x14ac:dyDescent="0.3">
      <c r="F755" s="33"/>
      <c r="L755" s="33"/>
      <c r="M755" s="5"/>
    </row>
    <row r="756" spans="6:13" x14ac:dyDescent="0.3">
      <c r="F756" s="33"/>
      <c r="L756" s="33"/>
      <c r="M756" s="5"/>
    </row>
    <row r="757" spans="6:13" x14ac:dyDescent="0.3">
      <c r="F757" s="33"/>
      <c r="L757" s="33"/>
      <c r="M757" s="5"/>
    </row>
    <row r="758" spans="6:13" x14ac:dyDescent="0.3">
      <c r="F758" s="33"/>
      <c r="L758" s="33"/>
      <c r="M758" s="5"/>
    </row>
    <row r="759" spans="6:13" x14ac:dyDescent="0.3">
      <c r="F759" s="33"/>
      <c r="L759" s="33"/>
      <c r="M759" s="5"/>
    </row>
    <row r="760" spans="6:13" x14ac:dyDescent="0.3">
      <c r="F760" s="33"/>
      <c r="L760" s="33"/>
      <c r="M760" s="5"/>
    </row>
    <row r="761" spans="6:13" x14ac:dyDescent="0.3">
      <c r="F761" s="33"/>
      <c r="L761" s="33"/>
      <c r="M761" s="5"/>
    </row>
    <row r="762" spans="6:13" x14ac:dyDescent="0.3">
      <c r="F762" s="33"/>
      <c r="L762" s="33"/>
      <c r="M762" s="5"/>
    </row>
    <row r="763" spans="6:13" x14ac:dyDescent="0.3">
      <c r="F763" s="33"/>
      <c r="L763" s="33"/>
      <c r="M763" s="5"/>
    </row>
    <row r="764" spans="6:13" x14ac:dyDescent="0.3">
      <c r="F764" s="33"/>
      <c r="L764" s="33"/>
      <c r="M764" s="5"/>
    </row>
    <row r="765" spans="6:13" x14ac:dyDescent="0.3">
      <c r="F765" s="33"/>
      <c r="L765" s="33"/>
      <c r="M765" s="5"/>
    </row>
    <row r="766" spans="6:13" x14ac:dyDescent="0.3">
      <c r="F766" s="33"/>
      <c r="L766" s="33"/>
      <c r="M766" s="5"/>
    </row>
    <row r="767" spans="6:13" x14ac:dyDescent="0.3">
      <c r="F767" s="33"/>
      <c r="L767" s="33"/>
      <c r="M767" s="5"/>
    </row>
    <row r="768" spans="6:13" x14ac:dyDescent="0.3">
      <c r="F768" s="33"/>
      <c r="L768" s="33"/>
      <c r="M768" s="5"/>
    </row>
    <row r="769" spans="6:13" x14ac:dyDescent="0.3">
      <c r="F769" s="33"/>
      <c r="L769" s="33"/>
      <c r="M769" s="5"/>
    </row>
    <row r="770" spans="6:13" x14ac:dyDescent="0.3">
      <c r="F770" s="33"/>
      <c r="L770" s="33"/>
      <c r="M770" s="5"/>
    </row>
    <row r="771" spans="6:13" x14ac:dyDescent="0.3">
      <c r="F771" s="33"/>
      <c r="L771" s="33"/>
      <c r="M771" s="5"/>
    </row>
    <row r="772" spans="6:13" x14ac:dyDescent="0.3">
      <c r="F772" s="33"/>
      <c r="L772" s="33"/>
      <c r="M772" s="5"/>
    </row>
    <row r="773" spans="6:13" x14ac:dyDescent="0.3">
      <c r="F773" s="33"/>
      <c r="L773" s="33"/>
      <c r="M773" s="5"/>
    </row>
    <row r="774" spans="6:13" x14ac:dyDescent="0.3">
      <c r="F774" s="33"/>
      <c r="L774" s="33"/>
      <c r="M774" s="5"/>
    </row>
    <row r="775" spans="6:13" x14ac:dyDescent="0.3">
      <c r="F775" s="33"/>
      <c r="L775" s="33"/>
      <c r="M775" s="5"/>
    </row>
    <row r="776" spans="6:13" x14ac:dyDescent="0.3">
      <c r="F776" s="33"/>
      <c r="L776" s="33"/>
      <c r="M776" s="5"/>
    </row>
    <row r="777" spans="6:13" x14ac:dyDescent="0.3">
      <c r="F777" s="33"/>
      <c r="L777" s="33"/>
      <c r="M777" s="5"/>
    </row>
    <row r="778" spans="6:13" x14ac:dyDescent="0.3">
      <c r="F778" s="33"/>
      <c r="L778" s="33"/>
      <c r="M778" s="5"/>
    </row>
    <row r="779" spans="6:13" x14ac:dyDescent="0.3">
      <c r="F779" s="33"/>
      <c r="L779" s="33"/>
      <c r="M779" s="5"/>
    </row>
    <row r="780" spans="6:13" x14ac:dyDescent="0.3">
      <c r="F780" s="33"/>
      <c r="L780" s="33"/>
      <c r="M780" s="5"/>
    </row>
    <row r="781" spans="6:13" x14ac:dyDescent="0.3">
      <c r="F781" s="33"/>
      <c r="L781" s="33"/>
      <c r="M781" s="5"/>
    </row>
    <row r="782" spans="6:13" x14ac:dyDescent="0.3">
      <c r="F782" s="33"/>
      <c r="L782" s="33"/>
      <c r="M782" s="5"/>
    </row>
    <row r="783" spans="6:13" x14ac:dyDescent="0.3">
      <c r="F783" s="33"/>
      <c r="L783" s="33"/>
      <c r="M783" s="5"/>
    </row>
    <row r="784" spans="6:13" x14ac:dyDescent="0.3">
      <c r="F784" s="33"/>
      <c r="L784" s="33"/>
      <c r="M784" s="5"/>
    </row>
    <row r="785" spans="6:13" x14ac:dyDescent="0.3">
      <c r="F785" s="33"/>
      <c r="L785" s="33"/>
      <c r="M785" s="5"/>
    </row>
    <row r="786" spans="6:13" x14ac:dyDescent="0.3">
      <c r="F786" s="33"/>
      <c r="L786" s="33"/>
      <c r="M786" s="5"/>
    </row>
    <row r="787" spans="6:13" x14ac:dyDescent="0.3">
      <c r="F787" s="33"/>
      <c r="L787" s="33"/>
      <c r="M787" s="5"/>
    </row>
    <row r="788" spans="6:13" x14ac:dyDescent="0.3">
      <c r="F788" s="33"/>
      <c r="L788" s="33"/>
      <c r="M788" s="5"/>
    </row>
    <row r="789" spans="6:13" x14ac:dyDescent="0.3">
      <c r="F789" s="33"/>
      <c r="L789" s="33"/>
      <c r="M789" s="5"/>
    </row>
    <row r="790" spans="6:13" x14ac:dyDescent="0.3">
      <c r="F790" s="33"/>
      <c r="L790" s="33"/>
      <c r="M790" s="5"/>
    </row>
    <row r="791" spans="6:13" x14ac:dyDescent="0.3">
      <c r="F791" s="33"/>
      <c r="L791" s="33"/>
      <c r="M791" s="5"/>
    </row>
    <row r="792" spans="6:13" x14ac:dyDescent="0.3">
      <c r="F792" s="33"/>
      <c r="L792" s="33"/>
      <c r="M792" s="5"/>
    </row>
    <row r="793" spans="6:13" x14ac:dyDescent="0.3">
      <c r="F793" s="33"/>
      <c r="L793" s="33"/>
      <c r="M793" s="5"/>
    </row>
    <row r="794" spans="6:13" x14ac:dyDescent="0.3">
      <c r="F794" s="33"/>
      <c r="L794" s="33"/>
      <c r="M794" s="5"/>
    </row>
    <row r="795" spans="6:13" x14ac:dyDescent="0.3">
      <c r="F795" s="33"/>
      <c r="L795" s="33"/>
      <c r="M795" s="5"/>
    </row>
    <row r="796" spans="6:13" x14ac:dyDescent="0.3">
      <c r="F796" s="33"/>
      <c r="L796" s="33"/>
      <c r="M796" s="5"/>
    </row>
    <row r="797" spans="6:13" x14ac:dyDescent="0.3">
      <c r="F797" s="33"/>
      <c r="L797" s="33"/>
      <c r="M797" s="5"/>
    </row>
    <row r="798" spans="6:13" x14ac:dyDescent="0.3">
      <c r="F798" s="33"/>
      <c r="L798" s="33"/>
      <c r="M798" s="5"/>
    </row>
    <row r="799" spans="6:13" x14ac:dyDescent="0.3">
      <c r="F799" s="33"/>
      <c r="L799" s="33"/>
      <c r="M799" s="5"/>
    </row>
    <row r="800" spans="6:13" x14ac:dyDescent="0.3">
      <c r="F800" s="33"/>
      <c r="L800" s="33"/>
      <c r="M800" s="5"/>
    </row>
    <row r="801" spans="6:13" x14ac:dyDescent="0.3">
      <c r="F801" s="33"/>
      <c r="L801" s="33"/>
      <c r="M801" s="5"/>
    </row>
    <row r="802" spans="6:13" x14ac:dyDescent="0.3">
      <c r="F802" s="33"/>
      <c r="L802" s="33"/>
      <c r="M802" s="5"/>
    </row>
    <row r="803" spans="6:13" x14ac:dyDescent="0.3">
      <c r="F803" s="33"/>
      <c r="L803" s="33"/>
      <c r="M803" s="5"/>
    </row>
    <row r="804" spans="6:13" x14ac:dyDescent="0.3">
      <c r="F804" s="33"/>
      <c r="L804" s="33"/>
      <c r="M804" s="5"/>
    </row>
    <row r="805" spans="6:13" x14ac:dyDescent="0.3">
      <c r="F805" s="33"/>
      <c r="L805" s="33"/>
      <c r="M805" s="5"/>
    </row>
    <row r="806" spans="6:13" x14ac:dyDescent="0.3">
      <c r="F806" s="33"/>
      <c r="L806" s="33"/>
      <c r="M806" s="5"/>
    </row>
    <row r="807" spans="6:13" x14ac:dyDescent="0.3">
      <c r="F807" s="33"/>
      <c r="L807" s="33"/>
      <c r="M807" s="5"/>
    </row>
    <row r="808" spans="6:13" x14ac:dyDescent="0.3">
      <c r="F808" s="33"/>
      <c r="L808" s="33"/>
      <c r="M808" s="5"/>
    </row>
    <row r="809" spans="6:13" x14ac:dyDescent="0.3">
      <c r="F809" s="33"/>
      <c r="L809" s="33"/>
      <c r="M809" s="5"/>
    </row>
    <row r="810" spans="6:13" x14ac:dyDescent="0.3">
      <c r="F810" s="33"/>
      <c r="L810" s="33"/>
      <c r="M810" s="5"/>
    </row>
    <row r="811" spans="6:13" x14ac:dyDescent="0.3">
      <c r="F811" s="33"/>
      <c r="L811" s="33"/>
      <c r="M811" s="5"/>
    </row>
    <row r="812" spans="6:13" x14ac:dyDescent="0.3">
      <c r="F812" s="33"/>
      <c r="L812" s="33"/>
      <c r="M812" s="5"/>
    </row>
    <row r="813" spans="6:13" x14ac:dyDescent="0.3">
      <c r="F813" s="33"/>
      <c r="L813" s="33"/>
      <c r="M813" s="5"/>
    </row>
    <row r="814" spans="6:13" x14ac:dyDescent="0.3">
      <c r="F814" s="33"/>
      <c r="L814" s="33"/>
      <c r="M814" s="5"/>
    </row>
    <row r="815" spans="6:13" x14ac:dyDescent="0.3">
      <c r="F815" s="33"/>
      <c r="L815" s="33"/>
      <c r="M815" s="5"/>
    </row>
    <row r="816" spans="6:13" x14ac:dyDescent="0.3">
      <c r="F816" s="33"/>
      <c r="L816" s="33"/>
      <c r="M816" s="5"/>
    </row>
    <row r="817" spans="6:13" x14ac:dyDescent="0.3">
      <c r="F817" s="33"/>
      <c r="L817" s="33"/>
      <c r="M817" s="5"/>
    </row>
    <row r="818" spans="6:13" x14ac:dyDescent="0.3">
      <c r="F818" s="33"/>
      <c r="L818" s="33"/>
      <c r="M818" s="5"/>
    </row>
    <row r="819" spans="6:13" x14ac:dyDescent="0.3">
      <c r="F819" s="33"/>
      <c r="L819" s="33"/>
      <c r="M819" s="5"/>
    </row>
    <row r="820" spans="6:13" x14ac:dyDescent="0.3">
      <c r="F820" s="33"/>
      <c r="L820" s="33"/>
      <c r="M820" s="5"/>
    </row>
    <row r="821" spans="6:13" x14ac:dyDescent="0.3">
      <c r="F821" s="33"/>
      <c r="L821" s="33"/>
      <c r="M821" s="5"/>
    </row>
    <row r="822" spans="6:13" x14ac:dyDescent="0.3">
      <c r="F822" s="33"/>
      <c r="L822" s="33"/>
      <c r="M822" s="5"/>
    </row>
    <row r="823" spans="6:13" x14ac:dyDescent="0.3">
      <c r="F823" s="33"/>
      <c r="L823" s="33"/>
      <c r="M823" s="5"/>
    </row>
    <row r="824" spans="6:13" x14ac:dyDescent="0.3">
      <c r="F824" s="33"/>
      <c r="L824" s="33"/>
      <c r="M824" s="5"/>
    </row>
    <row r="825" spans="6:13" x14ac:dyDescent="0.3">
      <c r="F825" s="33"/>
      <c r="L825" s="33"/>
      <c r="M825" s="5"/>
    </row>
    <row r="826" spans="6:13" x14ac:dyDescent="0.3">
      <c r="F826" s="33"/>
      <c r="L826" s="33"/>
      <c r="M826" s="5"/>
    </row>
    <row r="827" spans="6:13" x14ac:dyDescent="0.3">
      <c r="F827" s="33"/>
      <c r="L827" s="33"/>
      <c r="M827" s="5"/>
    </row>
    <row r="828" spans="6:13" x14ac:dyDescent="0.3">
      <c r="F828" s="33"/>
      <c r="L828" s="33"/>
      <c r="M828" s="5"/>
    </row>
    <row r="829" spans="6:13" x14ac:dyDescent="0.3">
      <c r="F829" s="33"/>
      <c r="L829" s="33"/>
      <c r="M829" s="5"/>
    </row>
    <row r="830" spans="6:13" x14ac:dyDescent="0.3">
      <c r="F830" s="33"/>
      <c r="L830" s="33"/>
      <c r="M830" s="5"/>
    </row>
    <row r="831" spans="6:13" x14ac:dyDescent="0.3">
      <c r="F831" s="33"/>
      <c r="L831" s="33"/>
      <c r="M831" s="5"/>
    </row>
    <row r="832" spans="6:13" x14ac:dyDescent="0.3">
      <c r="F832" s="33"/>
      <c r="L832" s="33"/>
      <c r="M832" s="5"/>
    </row>
    <row r="833" spans="6:13" x14ac:dyDescent="0.3">
      <c r="F833" s="33"/>
      <c r="L833" s="33"/>
      <c r="M833" s="5"/>
    </row>
    <row r="834" spans="6:13" x14ac:dyDescent="0.3">
      <c r="F834" s="33"/>
      <c r="L834" s="33"/>
      <c r="M834" s="5"/>
    </row>
    <row r="835" spans="6:13" x14ac:dyDescent="0.3">
      <c r="F835" s="33"/>
      <c r="L835" s="33"/>
      <c r="M835" s="5"/>
    </row>
    <row r="836" spans="6:13" x14ac:dyDescent="0.3">
      <c r="F836" s="33"/>
      <c r="L836" s="33"/>
      <c r="M836" s="5"/>
    </row>
    <row r="837" spans="6:13" x14ac:dyDescent="0.3">
      <c r="F837" s="33"/>
      <c r="L837" s="33"/>
      <c r="M837" s="5"/>
    </row>
    <row r="838" spans="6:13" x14ac:dyDescent="0.3">
      <c r="F838" s="33"/>
      <c r="L838" s="33"/>
      <c r="M838" s="5"/>
    </row>
    <row r="839" spans="6:13" x14ac:dyDescent="0.3">
      <c r="F839" s="33"/>
      <c r="L839" s="33"/>
      <c r="M839" s="5"/>
    </row>
    <row r="840" spans="6:13" x14ac:dyDescent="0.3">
      <c r="F840" s="33"/>
      <c r="L840" s="33"/>
      <c r="M840" s="5"/>
    </row>
    <row r="841" spans="6:13" x14ac:dyDescent="0.3">
      <c r="F841" s="33"/>
      <c r="L841" s="33"/>
      <c r="M841" s="5"/>
    </row>
    <row r="842" spans="6:13" x14ac:dyDescent="0.3">
      <c r="F842" s="33"/>
      <c r="L842" s="33"/>
      <c r="M842" s="5"/>
    </row>
    <row r="843" spans="6:13" x14ac:dyDescent="0.3">
      <c r="F843" s="33"/>
      <c r="L843" s="33"/>
      <c r="M843" s="5"/>
    </row>
    <row r="844" spans="6:13" x14ac:dyDescent="0.3">
      <c r="F844" s="33"/>
      <c r="L844" s="33"/>
      <c r="M844" s="5"/>
    </row>
    <row r="845" spans="6:13" x14ac:dyDescent="0.3">
      <c r="F845" s="33"/>
      <c r="L845" s="33"/>
      <c r="M845" s="5"/>
    </row>
    <row r="846" spans="6:13" x14ac:dyDescent="0.3">
      <c r="F846" s="33"/>
      <c r="L846" s="33"/>
      <c r="M846" s="5"/>
    </row>
    <row r="847" spans="6:13" x14ac:dyDescent="0.3">
      <c r="F847" s="33"/>
      <c r="L847" s="33"/>
      <c r="M847" s="5"/>
    </row>
    <row r="848" spans="6:13" x14ac:dyDescent="0.3">
      <c r="F848" s="33"/>
      <c r="L848" s="33"/>
      <c r="M848" s="5"/>
    </row>
    <row r="849" spans="6:13" x14ac:dyDescent="0.3">
      <c r="F849" s="33"/>
      <c r="L849" s="33"/>
      <c r="M849" s="5"/>
    </row>
    <row r="850" spans="6:13" x14ac:dyDescent="0.3">
      <c r="F850" s="33"/>
      <c r="L850" s="33"/>
      <c r="M850" s="5"/>
    </row>
    <row r="851" spans="6:13" x14ac:dyDescent="0.3">
      <c r="F851" s="33"/>
      <c r="L851" s="33"/>
      <c r="M851" s="5"/>
    </row>
    <row r="852" spans="6:13" x14ac:dyDescent="0.3">
      <c r="F852" s="33"/>
      <c r="L852" s="33"/>
      <c r="M852" s="5"/>
    </row>
    <row r="853" spans="6:13" x14ac:dyDescent="0.3">
      <c r="F853" s="33"/>
      <c r="L853" s="33"/>
      <c r="M853" s="5"/>
    </row>
    <row r="854" spans="6:13" x14ac:dyDescent="0.3">
      <c r="F854" s="33"/>
      <c r="L854" s="33"/>
      <c r="M854" s="5"/>
    </row>
    <row r="855" spans="6:13" x14ac:dyDescent="0.3">
      <c r="F855" s="33"/>
      <c r="L855" s="33"/>
      <c r="M855" s="5"/>
    </row>
    <row r="856" spans="6:13" x14ac:dyDescent="0.3">
      <c r="F856" s="33"/>
      <c r="L856" s="33"/>
      <c r="M856" s="5"/>
    </row>
    <row r="857" spans="6:13" x14ac:dyDescent="0.3">
      <c r="F857" s="33"/>
      <c r="L857" s="33"/>
      <c r="M857" s="5"/>
    </row>
    <row r="858" spans="6:13" x14ac:dyDescent="0.3">
      <c r="F858" s="33"/>
      <c r="L858" s="33"/>
      <c r="M858" s="5"/>
    </row>
    <row r="859" spans="6:13" x14ac:dyDescent="0.3">
      <c r="F859" s="33"/>
      <c r="L859" s="33"/>
      <c r="M859" s="5"/>
    </row>
    <row r="860" spans="6:13" x14ac:dyDescent="0.3">
      <c r="F860" s="33"/>
      <c r="L860" s="33"/>
      <c r="M860" s="5"/>
    </row>
    <row r="861" spans="6:13" x14ac:dyDescent="0.3">
      <c r="F861" s="33"/>
      <c r="L861" s="33"/>
      <c r="M861" s="5"/>
    </row>
    <row r="862" spans="6:13" x14ac:dyDescent="0.3">
      <c r="F862" s="33"/>
      <c r="L862" s="33"/>
      <c r="M862" s="5"/>
    </row>
    <row r="863" spans="6:13" x14ac:dyDescent="0.3">
      <c r="F863" s="33"/>
      <c r="L863" s="33"/>
      <c r="M863" s="5"/>
    </row>
    <row r="864" spans="6:13" x14ac:dyDescent="0.3">
      <c r="F864" s="33"/>
      <c r="L864" s="33"/>
      <c r="M864" s="5"/>
    </row>
    <row r="865" spans="6:13" x14ac:dyDescent="0.3">
      <c r="F865" s="33"/>
      <c r="L865" s="33"/>
      <c r="M865" s="5"/>
    </row>
    <row r="866" spans="6:13" x14ac:dyDescent="0.3">
      <c r="F866" s="33"/>
      <c r="L866" s="33"/>
      <c r="M866" s="5"/>
    </row>
    <row r="867" spans="6:13" x14ac:dyDescent="0.3">
      <c r="F867" s="33"/>
      <c r="L867" s="33"/>
      <c r="M867" s="5"/>
    </row>
    <row r="868" spans="6:13" x14ac:dyDescent="0.3">
      <c r="F868" s="33"/>
      <c r="L868" s="33"/>
      <c r="M868" s="5"/>
    </row>
    <row r="869" spans="6:13" x14ac:dyDescent="0.3">
      <c r="F869" s="33"/>
      <c r="L869" s="33"/>
      <c r="M869" s="5"/>
    </row>
    <row r="870" spans="6:13" x14ac:dyDescent="0.3">
      <c r="F870" s="33"/>
      <c r="L870" s="33"/>
      <c r="M870" s="5"/>
    </row>
    <row r="871" spans="6:13" x14ac:dyDescent="0.3">
      <c r="F871" s="33"/>
      <c r="L871" s="33"/>
      <c r="M871" s="5"/>
    </row>
    <row r="872" spans="6:13" x14ac:dyDescent="0.3">
      <c r="F872" s="33"/>
      <c r="L872" s="33"/>
      <c r="M872" s="5"/>
    </row>
    <row r="873" spans="6:13" x14ac:dyDescent="0.3">
      <c r="F873" s="33"/>
      <c r="L873" s="33"/>
      <c r="M873" s="5"/>
    </row>
    <row r="874" spans="6:13" x14ac:dyDescent="0.3">
      <c r="F874" s="33"/>
      <c r="L874" s="33"/>
      <c r="M874" s="5"/>
    </row>
    <row r="875" spans="6:13" x14ac:dyDescent="0.3">
      <c r="F875" s="33"/>
      <c r="L875" s="33"/>
      <c r="M875" s="5"/>
    </row>
    <row r="876" spans="6:13" x14ac:dyDescent="0.3">
      <c r="F876" s="33"/>
      <c r="L876" s="33"/>
      <c r="M876" s="5"/>
    </row>
    <row r="877" spans="6:13" x14ac:dyDescent="0.3">
      <c r="F877" s="33"/>
      <c r="L877" s="33"/>
      <c r="M877" s="5"/>
    </row>
    <row r="878" spans="6:13" x14ac:dyDescent="0.3">
      <c r="F878" s="33"/>
      <c r="L878" s="33"/>
      <c r="M878" s="5"/>
    </row>
    <row r="879" spans="6:13" x14ac:dyDescent="0.3">
      <c r="F879" s="33"/>
      <c r="L879" s="33"/>
      <c r="M879" s="5"/>
    </row>
    <row r="880" spans="6:13" x14ac:dyDescent="0.3">
      <c r="F880" s="33"/>
      <c r="L880" s="33"/>
      <c r="M880" s="5"/>
    </row>
    <row r="881" spans="6:13" x14ac:dyDescent="0.3">
      <c r="F881" s="33"/>
      <c r="L881" s="33"/>
      <c r="M881" s="5"/>
    </row>
    <row r="882" spans="6:13" x14ac:dyDescent="0.3">
      <c r="F882" s="33"/>
      <c r="L882" s="33"/>
      <c r="M882" s="5"/>
    </row>
    <row r="883" spans="6:13" x14ac:dyDescent="0.3">
      <c r="F883" s="33"/>
      <c r="L883" s="33"/>
      <c r="M883" s="5"/>
    </row>
    <row r="884" spans="6:13" x14ac:dyDescent="0.3">
      <c r="F884" s="33"/>
      <c r="L884" s="33"/>
      <c r="M884" s="5"/>
    </row>
    <row r="885" spans="6:13" x14ac:dyDescent="0.3">
      <c r="F885" s="33"/>
      <c r="L885" s="33"/>
      <c r="M885" s="5"/>
    </row>
    <row r="886" spans="6:13" x14ac:dyDescent="0.3">
      <c r="F886" s="33"/>
      <c r="L886" s="33"/>
      <c r="M886" s="5"/>
    </row>
    <row r="887" spans="6:13" x14ac:dyDescent="0.3">
      <c r="F887" s="33"/>
      <c r="L887" s="33"/>
      <c r="M887" s="5"/>
    </row>
    <row r="888" spans="6:13" x14ac:dyDescent="0.3">
      <c r="F888" s="33"/>
      <c r="L888" s="33"/>
      <c r="M888" s="5"/>
    </row>
    <row r="889" spans="6:13" x14ac:dyDescent="0.3">
      <c r="F889" s="33"/>
      <c r="L889" s="33"/>
      <c r="M889" s="5"/>
    </row>
    <row r="890" spans="6:13" x14ac:dyDescent="0.3">
      <c r="F890" s="33"/>
      <c r="L890" s="33"/>
      <c r="M890" s="5"/>
    </row>
    <row r="891" spans="6:13" x14ac:dyDescent="0.3">
      <c r="F891" s="33"/>
      <c r="L891" s="33"/>
      <c r="M891" s="5"/>
    </row>
    <row r="892" spans="6:13" x14ac:dyDescent="0.3">
      <c r="F892" s="33"/>
      <c r="L892" s="33"/>
      <c r="M892" s="5"/>
    </row>
    <row r="893" spans="6:13" x14ac:dyDescent="0.3">
      <c r="F893" s="33"/>
      <c r="L893" s="33"/>
      <c r="M893" s="5"/>
    </row>
  </sheetData>
  <mergeCells count="1625">
    <mergeCell ref="K376:K377"/>
    <mergeCell ref="L376:L377"/>
    <mergeCell ref="B376:B377"/>
    <mergeCell ref="C376:C377"/>
    <mergeCell ref="D376:D377"/>
    <mergeCell ref="F376:F377"/>
    <mergeCell ref="G376:G377"/>
    <mergeCell ref="H376:H377"/>
    <mergeCell ref="K372:K373"/>
    <mergeCell ref="L372:L373"/>
    <mergeCell ref="B374:B375"/>
    <mergeCell ref="C374:C375"/>
    <mergeCell ref="D374:D375"/>
    <mergeCell ref="F374:F375"/>
    <mergeCell ref="G374:G375"/>
    <mergeCell ref="H374:H375"/>
    <mergeCell ref="K374:K375"/>
    <mergeCell ref="L374:L375"/>
    <mergeCell ref="B372:B373"/>
    <mergeCell ref="C372:C373"/>
    <mergeCell ref="D372:D373"/>
    <mergeCell ref="F372:F373"/>
    <mergeCell ref="G372:G373"/>
    <mergeCell ref="H372:H373"/>
    <mergeCell ref="K368:K369"/>
    <mergeCell ref="L368:L369"/>
    <mergeCell ref="B370:B371"/>
    <mergeCell ref="C370:C371"/>
    <mergeCell ref="D370:D371"/>
    <mergeCell ref="F370:F371"/>
    <mergeCell ref="G370:G371"/>
    <mergeCell ref="H370:H371"/>
    <mergeCell ref="K370:K371"/>
    <mergeCell ref="L370:L371"/>
    <mergeCell ref="B368:B369"/>
    <mergeCell ref="C368:C369"/>
    <mergeCell ref="D368:D369"/>
    <mergeCell ref="F368:F369"/>
    <mergeCell ref="G368:G369"/>
    <mergeCell ref="H368:H369"/>
    <mergeCell ref="K364:K365"/>
    <mergeCell ref="L364:L365"/>
    <mergeCell ref="B366:B367"/>
    <mergeCell ref="C366:C367"/>
    <mergeCell ref="D366:D367"/>
    <mergeCell ref="F366:F367"/>
    <mergeCell ref="G366:G367"/>
    <mergeCell ref="H366:H367"/>
    <mergeCell ref="K366:K367"/>
    <mergeCell ref="L366:L367"/>
    <mergeCell ref="B364:B365"/>
    <mergeCell ref="C364:C365"/>
    <mergeCell ref="D364:D365"/>
    <mergeCell ref="F364:F365"/>
    <mergeCell ref="G364:G365"/>
    <mergeCell ref="H364:H365"/>
    <mergeCell ref="L360:L361"/>
    <mergeCell ref="B362:B363"/>
    <mergeCell ref="C362:C363"/>
    <mergeCell ref="D362:D363"/>
    <mergeCell ref="F362:F363"/>
    <mergeCell ref="G362:G363"/>
    <mergeCell ref="H362:H363"/>
    <mergeCell ref="K362:K363"/>
    <mergeCell ref="L362:L363"/>
    <mergeCell ref="K358:K359"/>
    <mergeCell ref="L358:L359"/>
    <mergeCell ref="M358:M359"/>
    <mergeCell ref="B360:B361"/>
    <mergeCell ref="C360:C361"/>
    <mergeCell ref="D360:D361"/>
    <mergeCell ref="F360:F361"/>
    <mergeCell ref="G360:G361"/>
    <mergeCell ref="H360:H361"/>
    <mergeCell ref="K360:K361"/>
    <mergeCell ref="B358:B359"/>
    <mergeCell ref="C358:C359"/>
    <mergeCell ref="D358:D359"/>
    <mergeCell ref="F358:F359"/>
    <mergeCell ref="G358:G359"/>
    <mergeCell ref="H358:H359"/>
    <mergeCell ref="K354:K355"/>
    <mergeCell ref="L354:L355"/>
    <mergeCell ref="B356:B357"/>
    <mergeCell ref="C356:C357"/>
    <mergeCell ref="D356:D357"/>
    <mergeCell ref="F356:F357"/>
    <mergeCell ref="G356:G357"/>
    <mergeCell ref="H356:H357"/>
    <mergeCell ref="K356:K357"/>
    <mergeCell ref="L356:L357"/>
    <mergeCell ref="B354:B355"/>
    <mergeCell ref="C354:C355"/>
    <mergeCell ref="D354:D355"/>
    <mergeCell ref="F354:F355"/>
    <mergeCell ref="G354:G355"/>
    <mergeCell ref="H354:H355"/>
    <mergeCell ref="K350:K351"/>
    <mergeCell ref="L350:L351"/>
    <mergeCell ref="B352:B353"/>
    <mergeCell ref="C352:C353"/>
    <mergeCell ref="D352:D353"/>
    <mergeCell ref="F352:F353"/>
    <mergeCell ref="G352:G353"/>
    <mergeCell ref="H352:H353"/>
    <mergeCell ref="K352:K353"/>
    <mergeCell ref="L352:L353"/>
    <mergeCell ref="B350:B351"/>
    <mergeCell ref="C350:C351"/>
    <mergeCell ref="D350:D351"/>
    <mergeCell ref="F350:F351"/>
    <mergeCell ref="G350:G351"/>
    <mergeCell ref="H350:H351"/>
    <mergeCell ref="K346:K347"/>
    <mergeCell ref="L346:L347"/>
    <mergeCell ref="B348:B349"/>
    <mergeCell ref="C348:C349"/>
    <mergeCell ref="D348:D349"/>
    <mergeCell ref="F348:F349"/>
    <mergeCell ref="G348:G349"/>
    <mergeCell ref="H348:H349"/>
    <mergeCell ref="K348:K349"/>
    <mergeCell ref="L348:L349"/>
    <mergeCell ref="B346:B347"/>
    <mergeCell ref="C346:C347"/>
    <mergeCell ref="D346:D347"/>
    <mergeCell ref="F346:F347"/>
    <mergeCell ref="G346:G347"/>
    <mergeCell ref="H346:H347"/>
    <mergeCell ref="K342:K343"/>
    <mergeCell ref="L342:L343"/>
    <mergeCell ref="B344:B345"/>
    <mergeCell ref="C344:C345"/>
    <mergeCell ref="D344:D345"/>
    <mergeCell ref="F344:F345"/>
    <mergeCell ref="G344:G345"/>
    <mergeCell ref="H344:H345"/>
    <mergeCell ref="K344:K345"/>
    <mergeCell ref="L344:L345"/>
    <mergeCell ref="B342:B343"/>
    <mergeCell ref="C342:C343"/>
    <mergeCell ref="D342:D343"/>
    <mergeCell ref="F342:F343"/>
    <mergeCell ref="G342:G343"/>
    <mergeCell ref="H342:H343"/>
    <mergeCell ref="K338:K339"/>
    <mergeCell ref="L338:L339"/>
    <mergeCell ref="B340:B341"/>
    <mergeCell ref="C340:C341"/>
    <mergeCell ref="D340:D341"/>
    <mergeCell ref="F340:F341"/>
    <mergeCell ref="G340:G341"/>
    <mergeCell ref="H340:H341"/>
    <mergeCell ref="K340:K341"/>
    <mergeCell ref="L340:L341"/>
    <mergeCell ref="B338:B339"/>
    <mergeCell ref="C338:C339"/>
    <mergeCell ref="D338:D339"/>
    <mergeCell ref="F338:F339"/>
    <mergeCell ref="G338:G339"/>
    <mergeCell ref="H338:H339"/>
    <mergeCell ref="K334:K335"/>
    <mergeCell ref="L334:L335"/>
    <mergeCell ref="B336:B337"/>
    <mergeCell ref="C336:C337"/>
    <mergeCell ref="D336:D337"/>
    <mergeCell ref="F336:F337"/>
    <mergeCell ref="G336:G337"/>
    <mergeCell ref="H336:H337"/>
    <mergeCell ref="K336:K337"/>
    <mergeCell ref="L336:L337"/>
    <mergeCell ref="B334:B335"/>
    <mergeCell ref="C334:C335"/>
    <mergeCell ref="D334:D335"/>
    <mergeCell ref="F334:F335"/>
    <mergeCell ref="G334:G335"/>
    <mergeCell ref="H334:H335"/>
    <mergeCell ref="K330:K331"/>
    <mergeCell ref="L330:L331"/>
    <mergeCell ref="B332:B333"/>
    <mergeCell ref="C332:C333"/>
    <mergeCell ref="D332:D333"/>
    <mergeCell ref="F332:F333"/>
    <mergeCell ref="G332:G333"/>
    <mergeCell ref="H332:H333"/>
    <mergeCell ref="K332:K333"/>
    <mergeCell ref="L332:L333"/>
    <mergeCell ref="B330:B331"/>
    <mergeCell ref="C330:C331"/>
    <mergeCell ref="D330:D331"/>
    <mergeCell ref="F330:F331"/>
    <mergeCell ref="G330:G331"/>
    <mergeCell ref="H330:H331"/>
    <mergeCell ref="K326:K327"/>
    <mergeCell ref="L326:L327"/>
    <mergeCell ref="B328:B329"/>
    <mergeCell ref="C328:C329"/>
    <mergeCell ref="D328:D329"/>
    <mergeCell ref="F328:F329"/>
    <mergeCell ref="G328:G329"/>
    <mergeCell ref="H328:H329"/>
    <mergeCell ref="K328:K329"/>
    <mergeCell ref="L328:L329"/>
    <mergeCell ref="B326:B327"/>
    <mergeCell ref="C326:C327"/>
    <mergeCell ref="D326:D327"/>
    <mergeCell ref="F326:F327"/>
    <mergeCell ref="G326:G327"/>
    <mergeCell ref="H326:H327"/>
    <mergeCell ref="K322:K323"/>
    <mergeCell ref="L322:L323"/>
    <mergeCell ref="B324:B325"/>
    <mergeCell ref="C324:C325"/>
    <mergeCell ref="D324:D325"/>
    <mergeCell ref="F324:F325"/>
    <mergeCell ref="G324:G325"/>
    <mergeCell ref="H324:H325"/>
    <mergeCell ref="K324:K325"/>
    <mergeCell ref="L324:L325"/>
    <mergeCell ref="B322:B323"/>
    <mergeCell ref="C322:C323"/>
    <mergeCell ref="D322:D323"/>
    <mergeCell ref="F322:F323"/>
    <mergeCell ref="G322:G323"/>
    <mergeCell ref="H322:H323"/>
    <mergeCell ref="K318:K319"/>
    <mergeCell ref="L318:L319"/>
    <mergeCell ref="B320:B321"/>
    <mergeCell ref="C320:C321"/>
    <mergeCell ref="D320:D321"/>
    <mergeCell ref="F320:F321"/>
    <mergeCell ref="G320:G321"/>
    <mergeCell ref="H320:H321"/>
    <mergeCell ref="K320:K321"/>
    <mergeCell ref="L320:L321"/>
    <mergeCell ref="B318:B319"/>
    <mergeCell ref="C318:C319"/>
    <mergeCell ref="D318:D319"/>
    <mergeCell ref="F318:F319"/>
    <mergeCell ref="G318:G319"/>
    <mergeCell ref="H318:H319"/>
    <mergeCell ref="K314:K315"/>
    <mergeCell ref="L314:L315"/>
    <mergeCell ref="B316:B317"/>
    <mergeCell ref="C316:C317"/>
    <mergeCell ref="D316:D317"/>
    <mergeCell ref="F316:F317"/>
    <mergeCell ref="G316:G317"/>
    <mergeCell ref="H316:H317"/>
    <mergeCell ref="K316:K317"/>
    <mergeCell ref="L316:L317"/>
    <mergeCell ref="B314:B315"/>
    <mergeCell ref="C314:C315"/>
    <mergeCell ref="D314:D315"/>
    <mergeCell ref="F314:F315"/>
    <mergeCell ref="G314:G315"/>
    <mergeCell ref="H314:H315"/>
    <mergeCell ref="K310:K311"/>
    <mergeCell ref="L310:L311"/>
    <mergeCell ref="B312:B313"/>
    <mergeCell ref="C312:C313"/>
    <mergeCell ref="D312:D313"/>
    <mergeCell ref="F312:F313"/>
    <mergeCell ref="G312:G313"/>
    <mergeCell ref="H312:H313"/>
    <mergeCell ref="K312:K313"/>
    <mergeCell ref="L312:L313"/>
    <mergeCell ref="B310:B311"/>
    <mergeCell ref="C310:C311"/>
    <mergeCell ref="D310:D311"/>
    <mergeCell ref="F310:F311"/>
    <mergeCell ref="G310:G311"/>
    <mergeCell ref="H310:H311"/>
    <mergeCell ref="K306:K307"/>
    <mergeCell ref="L306:L307"/>
    <mergeCell ref="B308:B309"/>
    <mergeCell ref="C308:C309"/>
    <mergeCell ref="D308:D309"/>
    <mergeCell ref="F308:F309"/>
    <mergeCell ref="G308:G309"/>
    <mergeCell ref="H308:H309"/>
    <mergeCell ref="K308:K309"/>
    <mergeCell ref="L308:L309"/>
    <mergeCell ref="B306:B307"/>
    <mergeCell ref="C306:C307"/>
    <mergeCell ref="D306:D307"/>
    <mergeCell ref="F306:F307"/>
    <mergeCell ref="G306:G307"/>
    <mergeCell ref="H306:H307"/>
    <mergeCell ref="L302:L303"/>
    <mergeCell ref="M302:M303"/>
    <mergeCell ref="B304:B305"/>
    <mergeCell ref="C304:C305"/>
    <mergeCell ref="D304:D305"/>
    <mergeCell ref="F304:F305"/>
    <mergeCell ref="G304:G305"/>
    <mergeCell ref="H304:H305"/>
    <mergeCell ref="K304:K305"/>
    <mergeCell ref="L304:L305"/>
    <mergeCell ref="K300:K301"/>
    <mergeCell ref="L300:L301"/>
    <mergeCell ref="M300:M301"/>
    <mergeCell ref="B302:B303"/>
    <mergeCell ref="C302:C303"/>
    <mergeCell ref="D302:D303"/>
    <mergeCell ref="F302:F303"/>
    <mergeCell ref="G302:G303"/>
    <mergeCell ref="H302:H303"/>
    <mergeCell ref="K302:K303"/>
    <mergeCell ref="B300:B301"/>
    <mergeCell ref="C300:C301"/>
    <mergeCell ref="D300:D301"/>
    <mergeCell ref="F300:F301"/>
    <mergeCell ref="G300:G301"/>
    <mergeCell ref="H300:H301"/>
    <mergeCell ref="K296:K297"/>
    <mergeCell ref="L296:L297"/>
    <mergeCell ref="B298:B299"/>
    <mergeCell ref="C298:C299"/>
    <mergeCell ref="D298:D299"/>
    <mergeCell ref="F298:F299"/>
    <mergeCell ref="G298:G299"/>
    <mergeCell ref="H298:H299"/>
    <mergeCell ref="K298:K299"/>
    <mergeCell ref="L298:L299"/>
    <mergeCell ref="B296:B297"/>
    <mergeCell ref="C296:C297"/>
    <mergeCell ref="D296:D297"/>
    <mergeCell ref="F296:F297"/>
    <mergeCell ref="G296:G297"/>
    <mergeCell ref="H296:H297"/>
    <mergeCell ref="K292:K293"/>
    <mergeCell ref="L292:L293"/>
    <mergeCell ref="B294:B295"/>
    <mergeCell ref="C294:C295"/>
    <mergeCell ref="D294:D295"/>
    <mergeCell ref="F294:F295"/>
    <mergeCell ref="G294:G295"/>
    <mergeCell ref="H294:H295"/>
    <mergeCell ref="K294:K295"/>
    <mergeCell ref="L294:L295"/>
    <mergeCell ref="B292:B293"/>
    <mergeCell ref="C292:C293"/>
    <mergeCell ref="D292:D293"/>
    <mergeCell ref="F292:F293"/>
    <mergeCell ref="G292:G293"/>
    <mergeCell ref="H292:H293"/>
    <mergeCell ref="K288:K289"/>
    <mergeCell ref="L288:L289"/>
    <mergeCell ref="B290:B291"/>
    <mergeCell ref="C290:C291"/>
    <mergeCell ref="D290:D291"/>
    <mergeCell ref="F290:F291"/>
    <mergeCell ref="G290:G291"/>
    <mergeCell ref="H290:H291"/>
    <mergeCell ref="K290:K291"/>
    <mergeCell ref="L290:L291"/>
    <mergeCell ref="B288:B289"/>
    <mergeCell ref="C288:C289"/>
    <mergeCell ref="D288:D289"/>
    <mergeCell ref="F288:F289"/>
    <mergeCell ref="G288:G289"/>
    <mergeCell ref="H288:H289"/>
    <mergeCell ref="K284:K285"/>
    <mergeCell ref="L284:L285"/>
    <mergeCell ref="B286:B287"/>
    <mergeCell ref="C286:C287"/>
    <mergeCell ref="D286:D287"/>
    <mergeCell ref="F286:F287"/>
    <mergeCell ref="G286:G287"/>
    <mergeCell ref="H286:H287"/>
    <mergeCell ref="K286:K287"/>
    <mergeCell ref="L286:L287"/>
    <mergeCell ref="B284:B285"/>
    <mergeCell ref="C284:C285"/>
    <mergeCell ref="D284:D285"/>
    <mergeCell ref="F284:F285"/>
    <mergeCell ref="G284:G285"/>
    <mergeCell ref="H284:H285"/>
    <mergeCell ref="K280:K281"/>
    <mergeCell ref="L280:L281"/>
    <mergeCell ref="B282:B283"/>
    <mergeCell ref="C282:C283"/>
    <mergeCell ref="D282:D283"/>
    <mergeCell ref="F282:F283"/>
    <mergeCell ref="G282:G283"/>
    <mergeCell ref="H282:H283"/>
    <mergeCell ref="K282:K283"/>
    <mergeCell ref="L282:L283"/>
    <mergeCell ref="B280:B281"/>
    <mergeCell ref="C280:C281"/>
    <mergeCell ref="D280:D281"/>
    <mergeCell ref="F280:F281"/>
    <mergeCell ref="G280:G281"/>
    <mergeCell ref="H280:H281"/>
    <mergeCell ref="K276:K277"/>
    <mergeCell ref="L276:L277"/>
    <mergeCell ref="B278:B279"/>
    <mergeCell ref="C278:C279"/>
    <mergeCell ref="D278:D279"/>
    <mergeCell ref="F278:F279"/>
    <mergeCell ref="G278:G279"/>
    <mergeCell ref="H278:H279"/>
    <mergeCell ref="K278:K279"/>
    <mergeCell ref="L278:L279"/>
    <mergeCell ref="B276:B277"/>
    <mergeCell ref="C276:C277"/>
    <mergeCell ref="D276:D277"/>
    <mergeCell ref="F276:F277"/>
    <mergeCell ref="G276:G277"/>
    <mergeCell ref="H276:H277"/>
    <mergeCell ref="K272:K273"/>
    <mergeCell ref="L272:L273"/>
    <mergeCell ref="B274:B275"/>
    <mergeCell ref="C274:C275"/>
    <mergeCell ref="D274:D275"/>
    <mergeCell ref="F274:F275"/>
    <mergeCell ref="G274:G275"/>
    <mergeCell ref="H274:H275"/>
    <mergeCell ref="K274:K275"/>
    <mergeCell ref="L274:L275"/>
    <mergeCell ref="B272:B273"/>
    <mergeCell ref="C272:C273"/>
    <mergeCell ref="D272:D273"/>
    <mergeCell ref="F272:F273"/>
    <mergeCell ref="G272:G273"/>
    <mergeCell ref="H272:H273"/>
    <mergeCell ref="K268:K269"/>
    <mergeCell ref="L268:L269"/>
    <mergeCell ref="B270:B271"/>
    <mergeCell ref="C270:C271"/>
    <mergeCell ref="D270:D271"/>
    <mergeCell ref="F270:F271"/>
    <mergeCell ref="G270:G271"/>
    <mergeCell ref="H270:H271"/>
    <mergeCell ref="K270:K271"/>
    <mergeCell ref="L270:L271"/>
    <mergeCell ref="B268:B269"/>
    <mergeCell ref="C268:C269"/>
    <mergeCell ref="D268:D269"/>
    <mergeCell ref="F268:F269"/>
    <mergeCell ref="G268:G269"/>
    <mergeCell ref="H268:H269"/>
    <mergeCell ref="K264:K265"/>
    <mergeCell ref="L264:L265"/>
    <mergeCell ref="B266:B267"/>
    <mergeCell ref="C266:C267"/>
    <mergeCell ref="D266:D267"/>
    <mergeCell ref="F266:F267"/>
    <mergeCell ref="G266:G267"/>
    <mergeCell ref="H266:H267"/>
    <mergeCell ref="K266:K267"/>
    <mergeCell ref="L266:L267"/>
    <mergeCell ref="B264:B265"/>
    <mergeCell ref="C264:C265"/>
    <mergeCell ref="D264:D265"/>
    <mergeCell ref="F264:F265"/>
    <mergeCell ref="G264:G265"/>
    <mergeCell ref="H264:H265"/>
    <mergeCell ref="M260:M261"/>
    <mergeCell ref="B262:B263"/>
    <mergeCell ref="C262:C263"/>
    <mergeCell ref="D262:D263"/>
    <mergeCell ref="F262:F263"/>
    <mergeCell ref="G262:G263"/>
    <mergeCell ref="H262:H263"/>
    <mergeCell ref="K262:K263"/>
    <mergeCell ref="L262:L263"/>
    <mergeCell ref="K258:K259"/>
    <mergeCell ref="L258:L259"/>
    <mergeCell ref="B260:B261"/>
    <mergeCell ref="C260:C261"/>
    <mergeCell ref="D260:D261"/>
    <mergeCell ref="F260:F261"/>
    <mergeCell ref="G260:G261"/>
    <mergeCell ref="H260:H261"/>
    <mergeCell ref="K260:K261"/>
    <mergeCell ref="L260:L261"/>
    <mergeCell ref="B258:B259"/>
    <mergeCell ref="C258:C259"/>
    <mergeCell ref="D258:D259"/>
    <mergeCell ref="F258:F259"/>
    <mergeCell ref="G258:G259"/>
    <mergeCell ref="H258:H259"/>
    <mergeCell ref="K254:K255"/>
    <mergeCell ref="L254:L255"/>
    <mergeCell ref="B256:B257"/>
    <mergeCell ref="C256:C257"/>
    <mergeCell ref="D256:D257"/>
    <mergeCell ref="F256:F257"/>
    <mergeCell ref="G256:G257"/>
    <mergeCell ref="H256:H257"/>
    <mergeCell ref="K256:K257"/>
    <mergeCell ref="L256:L257"/>
    <mergeCell ref="B254:B255"/>
    <mergeCell ref="C254:C255"/>
    <mergeCell ref="D254:D255"/>
    <mergeCell ref="F254:F255"/>
    <mergeCell ref="G254:G255"/>
    <mergeCell ref="H254:H255"/>
    <mergeCell ref="K250:K251"/>
    <mergeCell ref="L250:L251"/>
    <mergeCell ref="B252:B253"/>
    <mergeCell ref="C252:C253"/>
    <mergeCell ref="D252:D253"/>
    <mergeCell ref="F252:F253"/>
    <mergeCell ref="G252:G253"/>
    <mergeCell ref="H252:H253"/>
    <mergeCell ref="K252:K253"/>
    <mergeCell ref="L252:L253"/>
    <mergeCell ref="B250:B251"/>
    <mergeCell ref="C250:C251"/>
    <mergeCell ref="D250:D251"/>
    <mergeCell ref="F250:F251"/>
    <mergeCell ref="G250:G251"/>
    <mergeCell ref="H250:H251"/>
    <mergeCell ref="K246:K247"/>
    <mergeCell ref="L246:L247"/>
    <mergeCell ref="B248:B249"/>
    <mergeCell ref="C248:C249"/>
    <mergeCell ref="D248:D249"/>
    <mergeCell ref="F248:F249"/>
    <mergeCell ref="G248:G249"/>
    <mergeCell ref="H248:H249"/>
    <mergeCell ref="K248:K249"/>
    <mergeCell ref="L248:L249"/>
    <mergeCell ref="B246:B247"/>
    <mergeCell ref="C246:C247"/>
    <mergeCell ref="D246:D247"/>
    <mergeCell ref="F246:F247"/>
    <mergeCell ref="G246:G247"/>
    <mergeCell ref="H246:H247"/>
    <mergeCell ref="K242:K243"/>
    <mergeCell ref="L242:L243"/>
    <mergeCell ref="B244:B245"/>
    <mergeCell ref="C244:C245"/>
    <mergeCell ref="D244:D245"/>
    <mergeCell ref="F244:F245"/>
    <mergeCell ref="G244:G245"/>
    <mergeCell ref="H244:H245"/>
    <mergeCell ref="K244:K245"/>
    <mergeCell ref="L244:L245"/>
    <mergeCell ref="B242:B243"/>
    <mergeCell ref="C242:C243"/>
    <mergeCell ref="D242:D243"/>
    <mergeCell ref="F242:F243"/>
    <mergeCell ref="G242:G243"/>
    <mergeCell ref="H242:H243"/>
    <mergeCell ref="K238:K239"/>
    <mergeCell ref="L238:L239"/>
    <mergeCell ref="B240:B241"/>
    <mergeCell ref="C240:C241"/>
    <mergeCell ref="D240:D241"/>
    <mergeCell ref="F240:F241"/>
    <mergeCell ref="G240:G241"/>
    <mergeCell ref="H240:H241"/>
    <mergeCell ref="K240:K241"/>
    <mergeCell ref="L240:L241"/>
    <mergeCell ref="B238:B239"/>
    <mergeCell ref="C238:C239"/>
    <mergeCell ref="D238:D239"/>
    <mergeCell ref="F238:F239"/>
    <mergeCell ref="G238:G239"/>
    <mergeCell ref="H238:H239"/>
    <mergeCell ref="M234:M235"/>
    <mergeCell ref="B236:B237"/>
    <mergeCell ref="C236:C237"/>
    <mergeCell ref="D236:D237"/>
    <mergeCell ref="F236:F237"/>
    <mergeCell ref="G236:G237"/>
    <mergeCell ref="H236:H237"/>
    <mergeCell ref="K236:K237"/>
    <mergeCell ref="L236:L237"/>
    <mergeCell ref="M236:M237"/>
    <mergeCell ref="K232:K233"/>
    <mergeCell ref="L232:L233"/>
    <mergeCell ref="B234:B235"/>
    <mergeCell ref="C234:C235"/>
    <mergeCell ref="D234:D235"/>
    <mergeCell ref="F234:F235"/>
    <mergeCell ref="G234:G235"/>
    <mergeCell ref="H234:H235"/>
    <mergeCell ref="K234:K235"/>
    <mergeCell ref="L234:L235"/>
    <mergeCell ref="B232:B233"/>
    <mergeCell ref="C232:C233"/>
    <mergeCell ref="D232:D233"/>
    <mergeCell ref="F232:F233"/>
    <mergeCell ref="G232:G233"/>
    <mergeCell ref="H232:H233"/>
    <mergeCell ref="K228:K229"/>
    <mergeCell ref="L228:L229"/>
    <mergeCell ref="B230:B231"/>
    <mergeCell ref="C230:C231"/>
    <mergeCell ref="D230:D231"/>
    <mergeCell ref="F230:F231"/>
    <mergeCell ref="G230:G231"/>
    <mergeCell ref="H230:H231"/>
    <mergeCell ref="K230:K231"/>
    <mergeCell ref="L230:L231"/>
    <mergeCell ref="B228:B229"/>
    <mergeCell ref="C228:C229"/>
    <mergeCell ref="D228:D229"/>
    <mergeCell ref="F228:F229"/>
    <mergeCell ref="G228:G229"/>
    <mergeCell ref="H228:H229"/>
    <mergeCell ref="L224:L225"/>
    <mergeCell ref="B226:B227"/>
    <mergeCell ref="C226:C227"/>
    <mergeCell ref="D226:D227"/>
    <mergeCell ref="F226:F227"/>
    <mergeCell ref="G226:G227"/>
    <mergeCell ref="H226:H227"/>
    <mergeCell ref="K226:K227"/>
    <mergeCell ref="L226:L227"/>
    <mergeCell ref="K222:K223"/>
    <mergeCell ref="L222:L223"/>
    <mergeCell ref="M222:M223"/>
    <mergeCell ref="B224:B225"/>
    <mergeCell ref="C224:C225"/>
    <mergeCell ref="D224:D225"/>
    <mergeCell ref="F224:F225"/>
    <mergeCell ref="G224:G225"/>
    <mergeCell ref="H224:H225"/>
    <mergeCell ref="K224:K225"/>
    <mergeCell ref="B222:B223"/>
    <mergeCell ref="C222:C223"/>
    <mergeCell ref="D222:D223"/>
    <mergeCell ref="F222:F223"/>
    <mergeCell ref="G222:G223"/>
    <mergeCell ref="H222:H223"/>
    <mergeCell ref="M218:M219"/>
    <mergeCell ref="B220:B221"/>
    <mergeCell ref="C220:C221"/>
    <mergeCell ref="D220:D221"/>
    <mergeCell ref="F220:F221"/>
    <mergeCell ref="G220:G221"/>
    <mergeCell ref="H220:H221"/>
    <mergeCell ref="K220:K221"/>
    <mergeCell ref="L220:L221"/>
    <mergeCell ref="M220:M221"/>
    <mergeCell ref="L216:L217"/>
    <mergeCell ref="M216:M217"/>
    <mergeCell ref="B218:B219"/>
    <mergeCell ref="C218:C219"/>
    <mergeCell ref="D218:D219"/>
    <mergeCell ref="F218:F219"/>
    <mergeCell ref="G218:G219"/>
    <mergeCell ref="H218:H219"/>
    <mergeCell ref="K218:K219"/>
    <mergeCell ref="L218:L219"/>
    <mergeCell ref="K214:K215"/>
    <mergeCell ref="L214:L215"/>
    <mergeCell ref="M214:M215"/>
    <mergeCell ref="B216:B217"/>
    <mergeCell ref="C216:C217"/>
    <mergeCell ref="D216:D217"/>
    <mergeCell ref="F216:F217"/>
    <mergeCell ref="G216:G217"/>
    <mergeCell ref="H216:H217"/>
    <mergeCell ref="K216:K217"/>
    <mergeCell ref="B214:B215"/>
    <mergeCell ref="C214:C215"/>
    <mergeCell ref="D214:D215"/>
    <mergeCell ref="F214:F215"/>
    <mergeCell ref="G214:G215"/>
    <mergeCell ref="H214:H215"/>
    <mergeCell ref="M210:M211"/>
    <mergeCell ref="B212:B213"/>
    <mergeCell ref="C212:C213"/>
    <mergeCell ref="D212:D213"/>
    <mergeCell ref="F212:F213"/>
    <mergeCell ref="G212:G213"/>
    <mergeCell ref="H212:H213"/>
    <mergeCell ref="K212:K213"/>
    <mergeCell ref="L212:L213"/>
    <mergeCell ref="M212:M213"/>
    <mergeCell ref="L208:L209"/>
    <mergeCell ref="M208:M209"/>
    <mergeCell ref="B210:B211"/>
    <mergeCell ref="C210:C211"/>
    <mergeCell ref="D210:D211"/>
    <mergeCell ref="F210:F211"/>
    <mergeCell ref="G210:G211"/>
    <mergeCell ref="H210:H211"/>
    <mergeCell ref="K210:K211"/>
    <mergeCell ref="L210:L211"/>
    <mergeCell ref="K206:K207"/>
    <mergeCell ref="L206:L207"/>
    <mergeCell ref="M206:M207"/>
    <mergeCell ref="B208:B209"/>
    <mergeCell ref="C208:C209"/>
    <mergeCell ref="D208:D209"/>
    <mergeCell ref="F208:F209"/>
    <mergeCell ref="G208:G209"/>
    <mergeCell ref="H208:H209"/>
    <mergeCell ref="K208:K209"/>
    <mergeCell ref="B206:B207"/>
    <mergeCell ref="C206:C207"/>
    <mergeCell ref="D206:D207"/>
    <mergeCell ref="F206:F207"/>
    <mergeCell ref="G206:G207"/>
    <mergeCell ref="H206:H207"/>
    <mergeCell ref="M202:M203"/>
    <mergeCell ref="B204:B205"/>
    <mergeCell ref="C204:C205"/>
    <mergeCell ref="D204:D205"/>
    <mergeCell ref="F204:F205"/>
    <mergeCell ref="G204:G205"/>
    <mergeCell ref="H204:H205"/>
    <mergeCell ref="K204:K205"/>
    <mergeCell ref="L204:L205"/>
    <mergeCell ref="M204:M205"/>
    <mergeCell ref="L200:L201"/>
    <mergeCell ref="M200:M201"/>
    <mergeCell ref="B202:B203"/>
    <mergeCell ref="C202:C203"/>
    <mergeCell ref="D202:D203"/>
    <mergeCell ref="F202:F203"/>
    <mergeCell ref="G202:G203"/>
    <mergeCell ref="H202:H203"/>
    <mergeCell ref="K202:K203"/>
    <mergeCell ref="L202:L203"/>
    <mergeCell ref="K198:K199"/>
    <mergeCell ref="L198:L199"/>
    <mergeCell ref="M198:M199"/>
    <mergeCell ref="B200:B201"/>
    <mergeCell ref="C200:C201"/>
    <mergeCell ref="D200:D201"/>
    <mergeCell ref="F200:F201"/>
    <mergeCell ref="G200:G201"/>
    <mergeCell ref="H200:H201"/>
    <mergeCell ref="K200:K201"/>
    <mergeCell ref="B198:B199"/>
    <mergeCell ref="C198:C199"/>
    <mergeCell ref="D198:D199"/>
    <mergeCell ref="F198:F199"/>
    <mergeCell ref="G198:G199"/>
    <mergeCell ref="H198:H199"/>
    <mergeCell ref="M194:M195"/>
    <mergeCell ref="B196:B197"/>
    <mergeCell ref="C196:C197"/>
    <mergeCell ref="D196:D197"/>
    <mergeCell ref="F196:F197"/>
    <mergeCell ref="G196:G197"/>
    <mergeCell ref="H196:H197"/>
    <mergeCell ref="K196:K197"/>
    <mergeCell ref="L196:L197"/>
    <mergeCell ref="M196:M197"/>
    <mergeCell ref="L192:L193"/>
    <mergeCell ref="M192:M193"/>
    <mergeCell ref="B194:B195"/>
    <mergeCell ref="C194:C195"/>
    <mergeCell ref="D194:D195"/>
    <mergeCell ref="F194:F195"/>
    <mergeCell ref="G194:G195"/>
    <mergeCell ref="H194:H195"/>
    <mergeCell ref="K194:K195"/>
    <mergeCell ref="L194:L195"/>
    <mergeCell ref="K190:K191"/>
    <mergeCell ref="L190:L191"/>
    <mergeCell ref="M190:M191"/>
    <mergeCell ref="B192:B193"/>
    <mergeCell ref="C192:C193"/>
    <mergeCell ref="D192:D193"/>
    <mergeCell ref="F192:F193"/>
    <mergeCell ref="G192:G193"/>
    <mergeCell ref="H192:H193"/>
    <mergeCell ref="K192:K193"/>
    <mergeCell ref="B190:B191"/>
    <mergeCell ref="C190:C191"/>
    <mergeCell ref="D190:D191"/>
    <mergeCell ref="F190:F191"/>
    <mergeCell ref="G190:G191"/>
    <mergeCell ref="H190:H191"/>
    <mergeCell ref="H188:H189"/>
    <mergeCell ref="I188:I189"/>
    <mergeCell ref="J188:J189"/>
    <mergeCell ref="K188:K189"/>
    <mergeCell ref="L188:L189"/>
    <mergeCell ref="M188:M189"/>
    <mergeCell ref="I186:I187"/>
    <mergeCell ref="J186:J187"/>
    <mergeCell ref="K186:K187"/>
    <mergeCell ref="L186:L187"/>
    <mergeCell ref="M186:M187"/>
    <mergeCell ref="B188:B189"/>
    <mergeCell ref="C188:C189"/>
    <mergeCell ref="D188:D189"/>
    <mergeCell ref="F188:F189"/>
    <mergeCell ref="G188:G189"/>
    <mergeCell ref="B186:B187"/>
    <mergeCell ref="C186:C187"/>
    <mergeCell ref="D186:D187"/>
    <mergeCell ref="F186:F187"/>
    <mergeCell ref="G186:G187"/>
    <mergeCell ref="H186:H187"/>
    <mergeCell ref="M182:M183"/>
    <mergeCell ref="B184:B185"/>
    <mergeCell ref="C184:C185"/>
    <mergeCell ref="D184:D185"/>
    <mergeCell ref="F184:F185"/>
    <mergeCell ref="G184:G185"/>
    <mergeCell ref="H184:H185"/>
    <mergeCell ref="K184:K185"/>
    <mergeCell ref="L184:L185"/>
    <mergeCell ref="M184:M185"/>
    <mergeCell ref="L180:L181"/>
    <mergeCell ref="M180:M181"/>
    <mergeCell ref="B182:B183"/>
    <mergeCell ref="C182:C183"/>
    <mergeCell ref="D182:D183"/>
    <mergeCell ref="F182:F183"/>
    <mergeCell ref="G182:G183"/>
    <mergeCell ref="H182:H183"/>
    <mergeCell ref="K182:K183"/>
    <mergeCell ref="L182:L183"/>
    <mergeCell ref="K178:K179"/>
    <mergeCell ref="L178:L179"/>
    <mergeCell ref="M178:M179"/>
    <mergeCell ref="B180:B181"/>
    <mergeCell ref="C180:C181"/>
    <mergeCell ref="D180:D181"/>
    <mergeCell ref="F180:F181"/>
    <mergeCell ref="G180:G181"/>
    <mergeCell ref="H180:H181"/>
    <mergeCell ref="K180:K181"/>
    <mergeCell ref="B178:B179"/>
    <mergeCell ref="C178:C179"/>
    <mergeCell ref="D178:D179"/>
    <mergeCell ref="F178:F179"/>
    <mergeCell ref="G178:G179"/>
    <mergeCell ref="H178:H179"/>
    <mergeCell ref="M174:M175"/>
    <mergeCell ref="B176:B177"/>
    <mergeCell ref="C176:C177"/>
    <mergeCell ref="D176:D177"/>
    <mergeCell ref="F176:F177"/>
    <mergeCell ref="G176:G177"/>
    <mergeCell ref="H176:H177"/>
    <mergeCell ref="K176:K177"/>
    <mergeCell ref="L176:L177"/>
    <mergeCell ref="M176:M177"/>
    <mergeCell ref="L172:L173"/>
    <mergeCell ref="M172:M173"/>
    <mergeCell ref="B174:B175"/>
    <mergeCell ref="C174:C175"/>
    <mergeCell ref="D174:D175"/>
    <mergeCell ref="F174:F175"/>
    <mergeCell ref="G174:G175"/>
    <mergeCell ref="H174:H175"/>
    <mergeCell ref="K174:K175"/>
    <mergeCell ref="L174:L175"/>
    <mergeCell ref="K170:K171"/>
    <mergeCell ref="L170:L171"/>
    <mergeCell ref="M170:M171"/>
    <mergeCell ref="B172:B173"/>
    <mergeCell ref="C172:C173"/>
    <mergeCell ref="D172:D173"/>
    <mergeCell ref="F172:F173"/>
    <mergeCell ref="G172:G173"/>
    <mergeCell ref="H172:H173"/>
    <mergeCell ref="K172:K173"/>
    <mergeCell ref="B170:B171"/>
    <mergeCell ref="C170:C171"/>
    <mergeCell ref="D170:D171"/>
    <mergeCell ref="F170:F171"/>
    <mergeCell ref="G170:G171"/>
    <mergeCell ref="H170:H171"/>
    <mergeCell ref="M166:M167"/>
    <mergeCell ref="B168:B169"/>
    <mergeCell ref="C168:C169"/>
    <mergeCell ref="D168:D169"/>
    <mergeCell ref="F168:F169"/>
    <mergeCell ref="G168:G169"/>
    <mergeCell ref="H168:H169"/>
    <mergeCell ref="K168:K169"/>
    <mergeCell ref="L168:L169"/>
    <mergeCell ref="M168:M169"/>
    <mergeCell ref="L164:L165"/>
    <mergeCell ref="M164:M165"/>
    <mergeCell ref="B166:B167"/>
    <mergeCell ref="C166:C167"/>
    <mergeCell ref="D166:D167"/>
    <mergeCell ref="F166:F167"/>
    <mergeCell ref="G166:G167"/>
    <mergeCell ref="H166:H167"/>
    <mergeCell ref="K166:K167"/>
    <mergeCell ref="L166:L167"/>
    <mergeCell ref="K162:K163"/>
    <mergeCell ref="L162:L163"/>
    <mergeCell ref="M162:M163"/>
    <mergeCell ref="B164:B165"/>
    <mergeCell ref="C164:C165"/>
    <mergeCell ref="D164:D165"/>
    <mergeCell ref="F164:F165"/>
    <mergeCell ref="G164:G165"/>
    <mergeCell ref="H164:H165"/>
    <mergeCell ref="K164:K165"/>
    <mergeCell ref="B162:B163"/>
    <mergeCell ref="C162:C163"/>
    <mergeCell ref="D162:D163"/>
    <mergeCell ref="F162:F163"/>
    <mergeCell ref="G162:G163"/>
    <mergeCell ref="H162:H163"/>
    <mergeCell ref="M158:M159"/>
    <mergeCell ref="B160:B161"/>
    <mergeCell ref="C160:C161"/>
    <mergeCell ref="D160:D161"/>
    <mergeCell ref="F160:F161"/>
    <mergeCell ref="G160:G161"/>
    <mergeCell ref="H160:H161"/>
    <mergeCell ref="K160:K161"/>
    <mergeCell ref="L160:L161"/>
    <mergeCell ref="M160:M161"/>
    <mergeCell ref="L156:L157"/>
    <mergeCell ref="M156:M157"/>
    <mergeCell ref="B158:B159"/>
    <mergeCell ref="C158:C159"/>
    <mergeCell ref="D158:D159"/>
    <mergeCell ref="F158:F159"/>
    <mergeCell ref="G158:G159"/>
    <mergeCell ref="H158:H159"/>
    <mergeCell ref="K158:K159"/>
    <mergeCell ref="L158:L159"/>
    <mergeCell ref="K154:K155"/>
    <mergeCell ref="L154:L155"/>
    <mergeCell ref="M154:M155"/>
    <mergeCell ref="B156:B157"/>
    <mergeCell ref="C156:C157"/>
    <mergeCell ref="D156:D157"/>
    <mergeCell ref="F156:F157"/>
    <mergeCell ref="G156:G157"/>
    <mergeCell ref="H156:H157"/>
    <mergeCell ref="K156:K157"/>
    <mergeCell ref="B154:B155"/>
    <mergeCell ref="C154:C155"/>
    <mergeCell ref="D154:D155"/>
    <mergeCell ref="F154:F155"/>
    <mergeCell ref="G154:G155"/>
    <mergeCell ref="H154:H155"/>
    <mergeCell ref="M150:M151"/>
    <mergeCell ref="B152:B153"/>
    <mergeCell ref="C152:C153"/>
    <mergeCell ref="D152:D153"/>
    <mergeCell ref="F152:F153"/>
    <mergeCell ref="G152:G153"/>
    <mergeCell ref="H152:H153"/>
    <mergeCell ref="K152:K153"/>
    <mergeCell ref="L152:L153"/>
    <mergeCell ref="M152:M153"/>
    <mergeCell ref="L148:L149"/>
    <mergeCell ref="M148:M149"/>
    <mergeCell ref="B150:B151"/>
    <mergeCell ref="C150:C151"/>
    <mergeCell ref="D150:D151"/>
    <mergeCell ref="F150:F151"/>
    <mergeCell ref="G150:G151"/>
    <mergeCell ref="H150:H151"/>
    <mergeCell ref="K150:K151"/>
    <mergeCell ref="L150:L151"/>
    <mergeCell ref="K146:K147"/>
    <mergeCell ref="L146:L147"/>
    <mergeCell ref="M146:M147"/>
    <mergeCell ref="B148:B149"/>
    <mergeCell ref="C148:C149"/>
    <mergeCell ref="D148:D149"/>
    <mergeCell ref="F148:F149"/>
    <mergeCell ref="G148:G149"/>
    <mergeCell ref="H148:H149"/>
    <mergeCell ref="K148:K149"/>
    <mergeCell ref="B146:B147"/>
    <mergeCell ref="C146:C147"/>
    <mergeCell ref="D146:D147"/>
    <mergeCell ref="F146:F147"/>
    <mergeCell ref="G146:G147"/>
    <mergeCell ref="H146:H147"/>
    <mergeCell ref="M142:M143"/>
    <mergeCell ref="B144:B145"/>
    <mergeCell ref="C144:C145"/>
    <mergeCell ref="D144:D145"/>
    <mergeCell ref="F144:F145"/>
    <mergeCell ref="G144:G145"/>
    <mergeCell ref="H144:H145"/>
    <mergeCell ref="K144:K145"/>
    <mergeCell ref="L144:L145"/>
    <mergeCell ref="M144:M145"/>
    <mergeCell ref="L140:L141"/>
    <mergeCell ref="M140:M141"/>
    <mergeCell ref="B142:B143"/>
    <mergeCell ref="C142:C143"/>
    <mergeCell ref="D142:D143"/>
    <mergeCell ref="F142:F143"/>
    <mergeCell ref="G142:G143"/>
    <mergeCell ref="H142:H143"/>
    <mergeCell ref="K142:K143"/>
    <mergeCell ref="L142:L143"/>
    <mergeCell ref="K138:K139"/>
    <mergeCell ref="L138:L139"/>
    <mergeCell ref="M138:M139"/>
    <mergeCell ref="B140:B141"/>
    <mergeCell ref="C140:C141"/>
    <mergeCell ref="D140:D141"/>
    <mergeCell ref="F140:F141"/>
    <mergeCell ref="G140:G141"/>
    <mergeCell ref="H140:H141"/>
    <mergeCell ref="K140:K141"/>
    <mergeCell ref="B138:B139"/>
    <mergeCell ref="C138:C139"/>
    <mergeCell ref="D138:D139"/>
    <mergeCell ref="F138:F139"/>
    <mergeCell ref="G138:G139"/>
    <mergeCell ref="H138:H139"/>
    <mergeCell ref="M134:M135"/>
    <mergeCell ref="B136:B137"/>
    <mergeCell ref="C136:C137"/>
    <mergeCell ref="D136:D137"/>
    <mergeCell ref="F136:F137"/>
    <mergeCell ref="G136:G137"/>
    <mergeCell ref="H136:H137"/>
    <mergeCell ref="K136:K137"/>
    <mergeCell ref="L136:L137"/>
    <mergeCell ref="M136:M137"/>
    <mergeCell ref="L132:L133"/>
    <mergeCell ref="M132:M133"/>
    <mergeCell ref="B134:B135"/>
    <mergeCell ref="C134:C135"/>
    <mergeCell ref="D134:D135"/>
    <mergeCell ref="F134:F135"/>
    <mergeCell ref="G134:G135"/>
    <mergeCell ref="H134:H135"/>
    <mergeCell ref="K134:K135"/>
    <mergeCell ref="L134:L135"/>
    <mergeCell ref="K130:K131"/>
    <mergeCell ref="L130:L131"/>
    <mergeCell ref="M130:M131"/>
    <mergeCell ref="B132:B133"/>
    <mergeCell ref="C132:C133"/>
    <mergeCell ref="D132:D133"/>
    <mergeCell ref="F132:F133"/>
    <mergeCell ref="G132:G133"/>
    <mergeCell ref="H132:H133"/>
    <mergeCell ref="K132:K133"/>
    <mergeCell ref="B130:B131"/>
    <mergeCell ref="C130:C131"/>
    <mergeCell ref="D130:D131"/>
    <mergeCell ref="F130:F131"/>
    <mergeCell ref="G130:G131"/>
    <mergeCell ref="H130:H131"/>
    <mergeCell ref="M126:M127"/>
    <mergeCell ref="B128:B129"/>
    <mergeCell ref="C128:C129"/>
    <mergeCell ref="D128:D129"/>
    <mergeCell ref="F128:F129"/>
    <mergeCell ref="G128:G129"/>
    <mergeCell ref="H128:H129"/>
    <mergeCell ref="K128:K129"/>
    <mergeCell ref="L128:L129"/>
    <mergeCell ref="M128:M129"/>
    <mergeCell ref="L124:L125"/>
    <mergeCell ref="M124:M125"/>
    <mergeCell ref="B126:B127"/>
    <mergeCell ref="C126:C127"/>
    <mergeCell ref="D126:D127"/>
    <mergeCell ref="F126:F127"/>
    <mergeCell ref="G126:G127"/>
    <mergeCell ref="H126:H127"/>
    <mergeCell ref="K126:K127"/>
    <mergeCell ref="L126:L127"/>
    <mergeCell ref="K122:K123"/>
    <mergeCell ref="L122:L123"/>
    <mergeCell ref="M122:M123"/>
    <mergeCell ref="B124:B125"/>
    <mergeCell ref="C124:C125"/>
    <mergeCell ref="D124:D125"/>
    <mergeCell ref="F124:F125"/>
    <mergeCell ref="G124:G125"/>
    <mergeCell ref="H124:H125"/>
    <mergeCell ref="K124:K125"/>
    <mergeCell ref="B122:B123"/>
    <mergeCell ref="C122:C123"/>
    <mergeCell ref="D122:D123"/>
    <mergeCell ref="F122:F123"/>
    <mergeCell ref="G122:G123"/>
    <mergeCell ref="H122:H123"/>
    <mergeCell ref="M118:M119"/>
    <mergeCell ref="B120:B121"/>
    <mergeCell ref="C120:C121"/>
    <mergeCell ref="D120:D121"/>
    <mergeCell ref="F120:F121"/>
    <mergeCell ref="G120:G121"/>
    <mergeCell ref="H120:H121"/>
    <mergeCell ref="K120:K121"/>
    <mergeCell ref="L120:L121"/>
    <mergeCell ref="M120:M121"/>
    <mergeCell ref="L116:L117"/>
    <mergeCell ref="M116:M117"/>
    <mergeCell ref="B118:B119"/>
    <mergeCell ref="C118:C119"/>
    <mergeCell ref="D118:D119"/>
    <mergeCell ref="F118:F119"/>
    <mergeCell ref="G118:G119"/>
    <mergeCell ref="H118:H119"/>
    <mergeCell ref="K118:K119"/>
    <mergeCell ref="L118:L119"/>
    <mergeCell ref="K114:K115"/>
    <mergeCell ref="L114:L115"/>
    <mergeCell ref="M114:M115"/>
    <mergeCell ref="B116:B117"/>
    <mergeCell ref="C116:C117"/>
    <mergeCell ref="D116:D117"/>
    <mergeCell ref="F116:F117"/>
    <mergeCell ref="G116:G117"/>
    <mergeCell ref="H116:H117"/>
    <mergeCell ref="K116:K117"/>
    <mergeCell ref="B114:B115"/>
    <mergeCell ref="C114:C115"/>
    <mergeCell ref="D114:D115"/>
    <mergeCell ref="F114:F115"/>
    <mergeCell ref="G114:G115"/>
    <mergeCell ref="H114:H115"/>
    <mergeCell ref="M110:M111"/>
    <mergeCell ref="B112:B113"/>
    <mergeCell ref="C112:C113"/>
    <mergeCell ref="D112:D113"/>
    <mergeCell ref="F112:F113"/>
    <mergeCell ref="G112:G113"/>
    <mergeCell ref="H112:H113"/>
    <mergeCell ref="K112:K113"/>
    <mergeCell ref="L112:L113"/>
    <mergeCell ref="M112:M113"/>
    <mergeCell ref="L108:L109"/>
    <mergeCell ref="M108:M109"/>
    <mergeCell ref="B110:B111"/>
    <mergeCell ref="C110:C111"/>
    <mergeCell ref="D110:D111"/>
    <mergeCell ref="F110:F111"/>
    <mergeCell ref="G110:G111"/>
    <mergeCell ref="H110:H111"/>
    <mergeCell ref="K110:K111"/>
    <mergeCell ref="L110:L111"/>
    <mergeCell ref="K106:K107"/>
    <mergeCell ref="L106:L107"/>
    <mergeCell ref="M106:M107"/>
    <mergeCell ref="B108:B109"/>
    <mergeCell ref="C108:C109"/>
    <mergeCell ref="D108:D109"/>
    <mergeCell ref="F108:F109"/>
    <mergeCell ref="G108:G109"/>
    <mergeCell ref="H108:H109"/>
    <mergeCell ref="K108:K109"/>
    <mergeCell ref="B106:B107"/>
    <mergeCell ref="C106:C107"/>
    <mergeCell ref="D106:D107"/>
    <mergeCell ref="F106:F107"/>
    <mergeCell ref="G106:G107"/>
    <mergeCell ref="H106:H107"/>
    <mergeCell ref="M102:M103"/>
    <mergeCell ref="B104:B105"/>
    <mergeCell ref="C104:C105"/>
    <mergeCell ref="D104:D105"/>
    <mergeCell ref="F104:F105"/>
    <mergeCell ref="G104:G105"/>
    <mergeCell ref="H104:H105"/>
    <mergeCell ref="K104:K105"/>
    <mergeCell ref="L104:L105"/>
    <mergeCell ref="M104:M105"/>
    <mergeCell ref="L100:L101"/>
    <mergeCell ref="M100:M101"/>
    <mergeCell ref="B102:B103"/>
    <mergeCell ref="C102:C103"/>
    <mergeCell ref="D102:D103"/>
    <mergeCell ref="F102:F103"/>
    <mergeCell ref="G102:G103"/>
    <mergeCell ref="H102:H103"/>
    <mergeCell ref="K102:K103"/>
    <mergeCell ref="L102:L103"/>
    <mergeCell ref="K98:K99"/>
    <mergeCell ref="L98:L99"/>
    <mergeCell ref="M98:M99"/>
    <mergeCell ref="B100:B101"/>
    <mergeCell ref="C100:C101"/>
    <mergeCell ref="D100:D101"/>
    <mergeCell ref="F100:F101"/>
    <mergeCell ref="G100:G101"/>
    <mergeCell ref="H100:H101"/>
    <mergeCell ref="K100:K101"/>
    <mergeCell ref="B98:B99"/>
    <mergeCell ref="C98:C99"/>
    <mergeCell ref="D98:D99"/>
    <mergeCell ref="F98:F99"/>
    <mergeCell ref="G98:G99"/>
    <mergeCell ref="H98:H99"/>
    <mergeCell ref="M94:M95"/>
    <mergeCell ref="B96:B97"/>
    <mergeCell ref="C96:C97"/>
    <mergeCell ref="D96:D97"/>
    <mergeCell ref="F96:F97"/>
    <mergeCell ref="G96:G97"/>
    <mergeCell ref="H96:H97"/>
    <mergeCell ref="K96:K97"/>
    <mergeCell ref="L96:L97"/>
    <mergeCell ref="M96:M97"/>
    <mergeCell ref="L92:L93"/>
    <mergeCell ref="M92:M93"/>
    <mergeCell ref="B94:B95"/>
    <mergeCell ref="C94:C95"/>
    <mergeCell ref="D94:D95"/>
    <mergeCell ref="F94:F95"/>
    <mergeCell ref="G94:G95"/>
    <mergeCell ref="H94:H95"/>
    <mergeCell ref="K94:K95"/>
    <mergeCell ref="L94:L95"/>
    <mergeCell ref="K90:K91"/>
    <mergeCell ref="L90:L91"/>
    <mergeCell ref="M90:M91"/>
    <mergeCell ref="B92:B93"/>
    <mergeCell ref="C92:C93"/>
    <mergeCell ref="D92:D93"/>
    <mergeCell ref="F92:F93"/>
    <mergeCell ref="G92:G93"/>
    <mergeCell ref="H92:H93"/>
    <mergeCell ref="K92:K93"/>
    <mergeCell ref="B90:B91"/>
    <mergeCell ref="C90:C91"/>
    <mergeCell ref="D90:D91"/>
    <mergeCell ref="F90:F91"/>
    <mergeCell ref="G90:G91"/>
    <mergeCell ref="H90:H91"/>
    <mergeCell ref="M86:M87"/>
    <mergeCell ref="B88:B89"/>
    <mergeCell ref="C88:C89"/>
    <mergeCell ref="D88:D89"/>
    <mergeCell ref="F88:F89"/>
    <mergeCell ref="G88:G89"/>
    <mergeCell ref="H88:H89"/>
    <mergeCell ref="K88:K89"/>
    <mergeCell ref="L88:L89"/>
    <mergeCell ref="M88:M89"/>
    <mergeCell ref="L84:L85"/>
    <mergeCell ref="M84:M85"/>
    <mergeCell ref="B86:B87"/>
    <mergeCell ref="C86:C87"/>
    <mergeCell ref="D86:D87"/>
    <mergeCell ref="F86:F87"/>
    <mergeCell ref="G86:G87"/>
    <mergeCell ref="H86:H87"/>
    <mergeCell ref="K86:K87"/>
    <mergeCell ref="L86:L87"/>
    <mergeCell ref="K82:K83"/>
    <mergeCell ref="L82:L83"/>
    <mergeCell ref="M82:M83"/>
    <mergeCell ref="B84:B85"/>
    <mergeCell ref="C84:C85"/>
    <mergeCell ref="D84:D85"/>
    <mergeCell ref="F84:F85"/>
    <mergeCell ref="G84:G85"/>
    <mergeCell ref="H84:H85"/>
    <mergeCell ref="K84:K85"/>
    <mergeCell ref="B82:B83"/>
    <mergeCell ref="C82:C83"/>
    <mergeCell ref="D82:D83"/>
    <mergeCell ref="F82:F83"/>
    <mergeCell ref="G82:G83"/>
    <mergeCell ref="H82:H83"/>
    <mergeCell ref="M78:M79"/>
    <mergeCell ref="B80:B81"/>
    <mergeCell ref="C80:C81"/>
    <mergeCell ref="D80:D81"/>
    <mergeCell ref="F80:F81"/>
    <mergeCell ref="G80:G81"/>
    <mergeCell ref="H80:H81"/>
    <mergeCell ref="K80:K81"/>
    <mergeCell ref="L80:L81"/>
    <mergeCell ref="M80:M81"/>
    <mergeCell ref="L76:L77"/>
    <mergeCell ref="M76:M77"/>
    <mergeCell ref="B78:B79"/>
    <mergeCell ref="C78:C79"/>
    <mergeCell ref="D78:D79"/>
    <mergeCell ref="F78:F79"/>
    <mergeCell ref="G78:G79"/>
    <mergeCell ref="H78:H79"/>
    <mergeCell ref="K78:K79"/>
    <mergeCell ref="L78:L79"/>
    <mergeCell ref="K74:K75"/>
    <mergeCell ref="L74:L75"/>
    <mergeCell ref="M74:M75"/>
    <mergeCell ref="B76:B77"/>
    <mergeCell ref="C76:C77"/>
    <mergeCell ref="D76:D77"/>
    <mergeCell ref="F76:F77"/>
    <mergeCell ref="G76:G77"/>
    <mergeCell ref="H76:H77"/>
    <mergeCell ref="K76:K77"/>
    <mergeCell ref="B74:B75"/>
    <mergeCell ref="C74:C75"/>
    <mergeCell ref="D74:D75"/>
    <mergeCell ref="F74:F75"/>
    <mergeCell ref="G74:G75"/>
    <mergeCell ref="H74:H75"/>
    <mergeCell ref="M70:M71"/>
    <mergeCell ref="B72:B73"/>
    <mergeCell ref="C72:C73"/>
    <mergeCell ref="D72:D73"/>
    <mergeCell ref="F72:F73"/>
    <mergeCell ref="G72:G73"/>
    <mergeCell ref="H72:H73"/>
    <mergeCell ref="K72:K73"/>
    <mergeCell ref="L72:L73"/>
    <mergeCell ref="M72:M73"/>
    <mergeCell ref="L68:L69"/>
    <mergeCell ref="M68:M69"/>
    <mergeCell ref="B70:B71"/>
    <mergeCell ref="C70:C71"/>
    <mergeCell ref="D70:D71"/>
    <mergeCell ref="F70:F71"/>
    <mergeCell ref="G70:G71"/>
    <mergeCell ref="H70:H71"/>
    <mergeCell ref="K70:K71"/>
    <mergeCell ref="L70:L71"/>
    <mergeCell ref="K66:K67"/>
    <mergeCell ref="L66:L67"/>
    <mergeCell ref="M66:M67"/>
    <mergeCell ref="B68:B69"/>
    <mergeCell ref="C68:C69"/>
    <mergeCell ref="D68:D69"/>
    <mergeCell ref="F68:F69"/>
    <mergeCell ref="G68:G69"/>
    <mergeCell ref="H68:H69"/>
    <mergeCell ref="K68:K69"/>
    <mergeCell ref="B66:B67"/>
    <mergeCell ref="C66:C67"/>
    <mergeCell ref="D66:D67"/>
    <mergeCell ref="F66:F67"/>
    <mergeCell ref="G66:G67"/>
    <mergeCell ref="H66:H67"/>
    <mergeCell ref="M62:M63"/>
    <mergeCell ref="B64:B65"/>
    <mergeCell ref="C64:C65"/>
    <mergeCell ref="D64:D65"/>
    <mergeCell ref="F64:F65"/>
    <mergeCell ref="G64:G65"/>
    <mergeCell ref="H64:H65"/>
    <mergeCell ref="K64:K65"/>
    <mergeCell ref="L64:L65"/>
    <mergeCell ref="M64:M65"/>
    <mergeCell ref="L60:L61"/>
    <mergeCell ref="M60:M61"/>
    <mergeCell ref="B62:B63"/>
    <mergeCell ref="C62:C63"/>
    <mergeCell ref="D62:D63"/>
    <mergeCell ref="F62:F63"/>
    <mergeCell ref="G62:G63"/>
    <mergeCell ref="H62:H63"/>
    <mergeCell ref="K62:K63"/>
    <mergeCell ref="L62:L63"/>
    <mergeCell ref="K58:K59"/>
    <mergeCell ref="L58:L59"/>
    <mergeCell ref="M58:M59"/>
    <mergeCell ref="B60:B61"/>
    <mergeCell ref="C60:C61"/>
    <mergeCell ref="D60:D61"/>
    <mergeCell ref="F60:F61"/>
    <mergeCell ref="G60:G61"/>
    <mergeCell ref="H60:H61"/>
    <mergeCell ref="K60:K61"/>
    <mergeCell ref="B58:B59"/>
    <mergeCell ref="C58:C59"/>
    <mergeCell ref="D58:D59"/>
    <mergeCell ref="F58:F59"/>
    <mergeCell ref="G58:G59"/>
    <mergeCell ref="H58:H59"/>
    <mergeCell ref="M54:M55"/>
    <mergeCell ref="B56:B57"/>
    <mergeCell ref="C56:C57"/>
    <mergeCell ref="D56:D57"/>
    <mergeCell ref="F56:F57"/>
    <mergeCell ref="G56:G57"/>
    <mergeCell ref="H56:H57"/>
    <mergeCell ref="K56:K57"/>
    <mergeCell ref="L56:L57"/>
    <mergeCell ref="M56:M57"/>
    <mergeCell ref="L52:L53"/>
    <mergeCell ref="M52:M53"/>
    <mergeCell ref="B54:B55"/>
    <mergeCell ref="C54:C55"/>
    <mergeCell ref="D54:D55"/>
    <mergeCell ref="F54:F55"/>
    <mergeCell ref="G54:G55"/>
    <mergeCell ref="H54:H55"/>
    <mergeCell ref="K54:K55"/>
    <mergeCell ref="L54:L55"/>
    <mergeCell ref="K50:K51"/>
    <mergeCell ref="L50:L51"/>
    <mergeCell ref="M50:M51"/>
    <mergeCell ref="B52:B53"/>
    <mergeCell ref="C52:C53"/>
    <mergeCell ref="D52:D53"/>
    <mergeCell ref="F52:F53"/>
    <mergeCell ref="G52:G53"/>
    <mergeCell ref="H52:H53"/>
    <mergeCell ref="K52:K53"/>
    <mergeCell ref="B50:B51"/>
    <mergeCell ref="C50:C51"/>
    <mergeCell ref="D50:D51"/>
    <mergeCell ref="F50:F51"/>
    <mergeCell ref="G50:G51"/>
    <mergeCell ref="H50:H51"/>
    <mergeCell ref="M46:M47"/>
    <mergeCell ref="B48:B49"/>
    <mergeCell ref="C48:C49"/>
    <mergeCell ref="D48:D49"/>
    <mergeCell ref="F48:F49"/>
    <mergeCell ref="G48:G49"/>
    <mergeCell ref="H48:H49"/>
    <mergeCell ref="K48:K49"/>
    <mergeCell ref="L48:L49"/>
    <mergeCell ref="M48:M49"/>
    <mergeCell ref="L44:L45"/>
    <mergeCell ref="M44:M45"/>
    <mergeCell ref="B46:B47"/>
    <mergeCell ref="C46:C47"/>
    <mergeCell ref="D46:D47"/>
    <mergeCell ref="F46:F47"/>
    <mergeCell ref="G46:G47"/>
    <mergeCell ref="H46:H47"/>
    <mergeCell ref="K46:K47"/>
    <mergeCell ref="L46:L47"/>
    <mergeCell ref="K42:K43"/>
    <mergeCell ref="L42:L43"/>
    <mergeCell ref="M42:M43"/>
    <mergeCell ref="B44:B45"/>
    <mergeCell ref="C44:C45"/>
    <mergeCell ref="D44:D45"/>
    <mergeCell ref="F44:F45"/>
    <mergeCell ref="G44:G45"/>
    <mergeCell ref="H44:H45"/>
    <mergeCell ref="K44:K45"/>
    <mergeCell ref="B42:B43"/>
    <mergeCell ref="C42:C43"/>
    <mergeCell ref="D42:D43"/>
    <mergeCell ref="F42:F43"/>
    <mergeCell ref="G42:G43"/>
    <mergeCell ref="H42:H43"/>
    <mergeCell ref="M38:M39"/>
    <mergeCell ref="B40:B41"/>
    <mergeCell ref="C40:C41"/>
    <mergeCell ref="D40:D41"/>
    <mergeCell ref="F40:F41"/>
    <mergeCell ref="G40:G41"/>
    <mergeCell ref="H40:H41"/>
    <mergeCell ref="K40:K41"/>
    <mergeCell ref="L40:L41"/>
    <mergeCell ref="M40:M41"/>
    <mergeCell ref="L36:L37"/>
    <mergeCell ref="M36:M37"/>
    <mergeCell ref="B38:B39"/>
    <mergeCell ref="C38:C39"/>
    <mergeCell ref="D38:D39"/>
    <mergeCell ref="F38:F39"/>
    <mergeCell ref="G38:G39"/>
    <mergeCell ref="H38:H39"/>
    <mergeCell ref="K38:K39"/>
    <mergeCell ref="L38:L39"/>
    <mergeCell ref="K34:K35"/>
    <mergeCell ref="L34:L35"/>
    <mergeCell ref="M34:M35"/>
    <mergeCell ref="B36:B37"/>
    <mergeCell ref="C36:C37"/>
    <mergeCell ref="D36:D37"/>
    <mergeCell ref="F36:F37"/>
    <mergeCell ref="G36:G37"/>
    <mergeCell ref="H36:H37"/>
    <mergeCell ref="K36:K37"/>
    <mergeCell ref="B34:B35"/>
    <mergeCell ref="C34:C35"/>
    <mergeCell ref="D34:D35"/>
    <mergeCell ref="F34:F35"/>
    <mergeCell ref="G34:G35"/>
    <mergeCell ref="H34:H35"/>
    <mergeCell ref="M30:M31"/>
    <mergeCell ref="B32:B33"/>
    <mergeCell ref="C32:C33"/>
    <mergeCell ref="D32:D33"/>
    <mergeCell ref="F32:F33"/>
    <mergeCell ref="G32:G33"/>
    <mergeCell ref="H32:H33"/>
    <mergeCell ref="K32:K33"/>
    <mergeCell ref="L32:L33"/>
    <mergeCell ref="M32:M33"/>
    <mergeCell ref="L28:L29"/>
    <mergeCell ref="M28:M29"/>
    <mergeCell ref="B30:B31"/>
    <mergeCell ref="C30:C31"/>
    <mergeCell ref="D30:D31"/>
    <mergeCell ref="F30:F31"/>
    <mergeCell ref="G30:G31"/>
    <mergeCell ref="H30:H31"/>
    <mergeCell ref="K30:K31"/>
    <mergeCell ref="L30:L31"/>
    <mergeCell ref="K26:K27"/>
    <mergeCell ref="L26:L27"/>
    <mergeCell ref="M26:M27"/>
    <mergeCell ref="B28:B29"/>
    <mergeCell ref="C28:C29"/>
    <mergeCell ref="D28:D29"/>
    <mergeCell ref="F28:F29"/>
    <mergeCell ref="G28:G29"/>
    <mergeCell ref="H28:H29"/>
    <mergeCell ref="K28:K29"/>
    <mergeCell ref="B26:B27"/>
    <mergeCell ref="C26:C27"/>
    <mergeCell ref="D26:D27"/>
    <mergeCell ref="F26:F27"/>
    <mergeCell ref="G26:G27"/>
    <mergeCell ref="H26:H27"/>
    <mergeCell ref="M22:M23"/>
    <mergeCell ref="B24:B25"/>
    <mergeCell ref="C24:C25"/>
    <mergeCell ref="D24:D25"/>
    <mergeCell ref="F24:F25"/>
    <mergeCell ref="G24:G25"/>
    <mergeCell ref="H24:H25"/>
    <mergeCell ref="K24:K25"/>
    <mergeCell ref="L24:L25"/>
    <mergeCell ref="M24:M25"/>
    <mergeCell ref="L20:L21"/>
    <mergeCell ref="M20:M21"/>
    <mergeCell ref="B22:B23"/>
    <mergeCell ref="C22:C23"/>
    <mergeCell ref="D22:D23"/>
    <mergeCell ref="F22:F23"/>
    <mergeCell ref="G22:G23"/>
    <mergeCell ref="H22:H23"/>
    <mergeCell ref="K22:K23"/>
    <mergeCell ref="L22:L23"/>
    <mergeCell ref="K18:K19"/>
    <mergeCell ref="L18:L19"/>
    <mergeCell ref="M18:M19"/>
    <mergeCell ref="B20:B21"/>
    <mergeCell ref="C20:C21"/>
    <mergeCell ref="D20:D21"/>
    <mergeCell ref="F20:F21"/>
    <mergeCell ref="G20:G21"/>
    <mergeCell ref="H20:H21"/>
    <mergeCell ref="K20:K21"/>
    <mergeCell ref="B18:B19"/>
    <mergeCell ref="C18:C19"/>
    <mergeCell ref="D18:D19"/>
    <mergeCell ref="F18:F19"/>
    <mergeCell ref="G18:G19"/>
    <mergeCell ref="H18:H19"/>
    <mergeCell ref="M14:M15"/>
    <mergeCell ref="B16:B17"/>
    <mergeCell ref="C16:C17"/>
    <mergeCell ref="D16:D17"/>
    <mergeCell ref="F16:F17"/>
    <mergeCell ref="G16:G17"/>
    <mergeCell ref="H16:H17"/>
    <mergeCell ref="K16:K17"/>
    <mergeCell ref="L16:L17"/>
    <mergeCell ref="M16:M17"/>
    <mergeCell ref="L12:L13"/>
    <mergeCell ref="M12:M13"/>
    <mergeCell ref="B14:B15"/>
    <mergeCell ref="C14:C15"/>
    <mergeCell ref="D14:D15"/>
    <mergeCell ref="F14:F15"/>
    <mergeCell ref="G14:G15"/>
    <mergeCell ref="H14:H15"/>
    <mergeCell ref="K14:K15"/>
    <mergeCell ref="L14:L15"/>
    <mergeCell ref="K10:K11"/>
    <mergeCell ref="L10:L11"/>
    <mergeCell ref="M10:M11"/>
    <mergeCell ref="B12:B13"/>
    <mergeCell ref="C12:C13"/>
    <mergeCell ref="D12:D13"/>
    <mergeCell ref="F12:F13"/>
    <mergeCell ref="G12:G13"/>
    <mergeCell ref="H12:H13"/>
    <mergeCell ref="K12:K13"/>
    <mergeCell ref="B10:B11"/>
    <mergeCell ref="C10:C11"/>
    <mergeCell ref="D10:D11"/>
    <mergeCell ref="F10:F11"/>
    <mergeCell ref="G10:G11"/>
    <mergeCell ref="H10:H11"/>
    <mergeCell ref="M6:M7"/>
    <mergeCell ref="B8:B9"/>
    <mergeCell ref="C8:C9"/>
    <mergeCell ref="D8:D9"/>
    <mergeCell ref="F8:F9"/>
    <mergeCell ref="G8:G9"/>
    <mergeCell ref="H8:H9"/>
    <mergeCell ref="K8:K9"/>
    <mergeCell ref="L8:L9"/>
    <mergeCell ref="M8:M9"/>
    <mergeCell ref="L4:L5"/>
    <mergeCell ref="M4:M5"/>
    <mergeCell ref="B6:B7"/>
    <mergeCell ref="C6:C7"/>
    <mergeCell ref="D6:D7"/>
    <mergeCell ref="F6:F7"/>
    <mergeCell ref="G6:G7"/>
    <mergeCell ref="H6:H7"/>
    <mergeCell ref="K6:K7"/>
    <mergeCell ref="L6:L7"/>
    <mergeCell ref="K2:K3"/>
    <mergeCell ref="L2:L3"/>
    <mergeCell ref="M2:M3"/>
    <mergeCell ref="B4:B5"/>
    <mergeCell ref="C4:C5"/>
    <mergeCell ref="D4:D5"/>
    <mergeCell ref="F4:F5"/>
    <mergeCell ref="G4:G5"/>
    <mergeCell ref="H4:H5"/>
    <mergeCell ref="K4:K5"/>
    <mergeCell ref="B2:B3"/>
    <mergeCell ref="C2:C3"/>
    <mergeCell ref="D2:D3"/>
    <mergeCell ref="F2:F3"/>
    <mergeCell ref="G2:G3"/>
    <mergeCell ref="H2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Banca</vt:lpstr>
      <vt:lpstr>Julho</vt:lpstr>
      <vt:lpstr>Agosto</vt:lpstr>
      <vt:lpstr>Setembro</vt:lpstr>
      <vt:lpstr>Outubro</vt:lpstr>
      <vt:lpstr>Novembro</vt:lpstr>
      <vt:lpstr>Dezembro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Ribeiro</dc:creator>
  <cp:lastModifiedBy>Arthur Ribeiro</cp:lastModifiedBy>
  <dcterms:created xsi:type="dcterms:W3CDTF">2015-06-05T18:19:34Z</dcterms:created>
  <dcterms:modified xsi:type="dcterms:W3CDTF">2024-10-28T12:17:19Z</dcterms:modified>
</cp:coreProperties>
</file>