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FTEKO\Articles\742\"/>
    </mc:Choice>
  </mc:AlternateContent>
  <xr:revisionPtr revIDLastSave="0" documentId="13_ncr:1_{5A3516C3-0A7F-40B4-B0FD-AA39644FF2FA}" xr6:coauthVersionLast="47" xr6:coauthVersionMax="47" xr10:uidLastSave="{00000000-0000-0000-0000-000000000000}"/>
  <bookViews>
    <workbookView xWindow="-120" yWindow="-120" windowWidth="38640" windowHeight="21240" xr2:uid="{65FEA0C8-A420-4DBA-8CA3-150F3390AA19}"/>
  </bookViews>
  <sheets>
    <sheet name="Find Data Horizontally" sheetId="1" r:id="rId1"/>
    <sheet name="With Named Range" sheetId="2" r:id="rId2"/>
    <sheet name="Categorizing" sheetId="4" r:id="rId3"/>
    <sheet name="With IFERROR" sheetId="3" r:id="rId4"/>
    <sheet name="With Extra Space" sheetId="5" r:id="rId5"/>
    <sheet name="2-Way Lookup" sheetId="6" r:id="rId6"/>
    <sheet name="Partial Match" sheetId="9" r:id="rId7"/>
    <sheet name="Getting Last Value" sheetId="8" r:id="rId8"/>
    <sheet name="Case-Sensitive" sheetId="10" r:id="rId9"/>
    <sheet name="Drop-Down" sheetId="7" r:id="rId10"/>
  </sheets>
  <definedNames>
    <definedName name="Sales_Data">'With Named Range'!$B$5:$E$13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10" l="1" a="1"/>
  <c r="C16" i="10" s="1"/>
  <c r="C16" i="9" a="1"/>
  <c r="C16" i="9" s="1"/>
  <c r="D8" i="8"/>
  <c r="C17" i="7"/>
  <c r="C18" i="6"/>
  <c r="C16" i="5" a="1"/>
  <c r="C16" i="5" s="1"/>
  <c r="C16" i="3" a="1"/>
  <c r="C16" i="3" s="1"/>
  <c r="F5" i="4"/>
  <c r="F6" i="4"/>
  <c r="F7" i="4"/>
  <c r="F8" i="4"/>
  <c r="F9" i="4"/>
  <c r="F10" i="4"/>
  <c r="F11" i="4"/>
  <c r="F12" i="4"/>
  <c r="F13" i="4"/>
  <c r="U28" i="3"/>
  <c r="C16" i="2" a="1"/>
  <c r="C16" i="2" s="1"/>
  <c r="C16" i="1" a="1"/>
  <c r="C16" i="1" s="1"/>
  <c r="G5" i="4"/>
  <c r="D17" i="7"/>
  <c r="E8" i="8"/>
  <c r="B18" i="9"/>
  <c r="D18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<sst xmlns="http://schemas.openxmlformats.org/spreadsheetml/2006/main" count="646" uniqueCount="47">
  <si>
    <t>Salesman</t>
  </si>
  <si>
    <t>Month</t>
  </si>
  <si>
    <t>Sales</t>
  </si>
  <si>
    <t>Department</t>
  </si>
  <si>
    <t>Simon</t>
  </si>
  <si>
    <t>Max</t>
  </si>
  <si>
    <t>Philip</t>
  </si>
  <si>
    <t>Antonio</t>
  </si>
  <si>
    <t>Peter</t>
  </si>
  <si>
    <t>Anna</t>
  </si>
  <si>
    <t>Jim</t>
  </si>
  <si>
    <t>Serena</t>
  </si>
  <si>
    <t>Tomas</t>
  </si>
  <si>
    <t>July</t>
  </si>
  <si>
    <t>August</t>
  </si>
  <si>
    <t>Jeans</t>
  </si>
  <si>
    <t>T-Shirt</t>
  </si>
  <si>
    <t>Shirt</t>
  </si>
  <si>
    <t>Find Specific Data Horizontally</t>
  </si>
  <si>
    <t>VLOOKUP with Named Range</t>
  </si>
  <si>
    <t>Showing Error Message</t>
  </si>
  <si>
    <t>Robert</t>
  </si>
  <si>
    <t>Category</t>
  </si>
  <si>
    <t>A</t>
  </si>
  <si>
    <t>B</t>
  </si>
  <si>
    <t>C</t>
  </si>
  <si>
    <t>Categorizing with VLOOKUP Function</t>
  </si>
  <si>
    <t xml:space="preserve">Peter </t>
  </si>
  <si>
    <t>VLOOKUP Value with Extra Space</t>
  </si>
  <si>
    <t>Criteria</t>
  </si>
  <si>
    <t>Output</t>
  </si>
  <si>
    <t>Result</t>
  </si>
  <si>
    <t>Two-Way Lookup</t>
  </si>
  <si>
    <t>Use of Drop-Down List</t>
  </si>
  <si>
    <t>Jan</t>
  </si>
  <si>
    <t>Feb</t>
  </si>
  <si>
    <t>Mar</t>
  </si>
  <si>
    <t xml:space="preserve">Sales </t>
  </si>
  <si>
    <t>Values</t>
  </si>
  <si>
    <t>Last Value</t>
  </si>
  <si>
    <t>Extracting Last Value in a List</t>
  </si>
  <si>
    <t>*ton*</t>
  </si>
  <si>
    <t>VLOOKUP with Partial Match</t>
  </si>
  <si>
    <t>simon</t>
  </si>
  <si>
    <t>SIMON</t>
  </si>
  <si>
    <t>VLOOKUP with Case-Sensitive Text</t>
  </si>
  <si>
    <t>&gt;&gt;&gt; Do Yourself &gt;&gt;&gt;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</si>
</sst>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2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44" fontId="0" fillId="0" borderId="2" xfId="1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44" fontId="0" fillId="0" borderId="2" xfId="1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2" fontId="0" fillId="0" borderId="2" xfId="0" applyNumberFormat="1" applyBorder="1" applyAlignment="1">
      <alignment vertical="center"/>
    </xf>
    <xf numFmtId="2" fontId="0" fillId="0" borderId="2" xfId="0" applyNumberFormat="1" applyBorder="1" applyAlignment="1">
      <alignment horizontal="center" vertical="center"/>
    </xf>
    <xf numFmtId="0" fontId="2" fillId="2" borderId="1" xfId="2" applyFill="1" applyAlignment="1">
      <alignment horizontal="center" vertical="center"/>
    </xf>
    <xf numFmtId="0" fontId="5" fillId="0" borderId="0" xfId="3" applyFont="1" applyAlignment="1">
      <alignment horizontal="center" vertical="center"/>
    </xf>
    <xf numFmtId="0" fontId="6" fillId="0" borderId="1" xfId="3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4">
    <cellStyle name="Currency" xfId="1" builtinId="4"/>
    <cellStyle name="Explanatory Text" xfId="3" builtinId="53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4528C-149E-454B-ABF0-04042CA6851B}">
  <dimension ref="B2:N19"/>
  <sheetViews>
    <sheetView showGridLines="0" tabSelected="1" workbookViewId="0">
      <selection activeCell="C16" sqref="C16"/>
    </sheetView>
  </sheetViews>
  <sheetFormatPr defaultRowHeight="20.100000000000001" customHeight="1" x14ac:dyDescent="0.25"/>
  <cols>
    <col min="1" max="1" width="3.85546875" style="1" customWidth="1"/>
    <col min="2" max="2" width="12.140625" style="1" customWidth="1"/>
    <col min="3" max="3" width="14.85546875" style="1" customWidth="1"/>
    <col min="4" max="4" width="10.7109375" style="1" customWidth="1"/>
    <col min="5" max="5" width="13" style="1" customWidth="1"/>
    <col min="6" max="6" width="10.5703125" style="1" customWidth="1"/>
    <col min="7" max="10" width="9.140625" style="1"/>
    <col min="11" max="11" width="12.140625" style="1" customWidth="1"/>
    <col min="12" max="12" width="16.42578125" style="1" customWidth="1"/>
    <col min="13" max="13" width="10.85546875" style="1" customWidth="1"/>
    <col min="14" max="14" width="19.28515625" style="1" customWidth="1"/>
    <col min="15" max="16384" width="9.140625" style="1"/>
  </cols>
  <sheetData>
    <row r="2" spans="2:14" ht="20.100000000000001" customHeight="1" thickBot="1" x14ac:dyDescent="0.3">
      <c r="B2" s="12" t="s">
        <v>18</v>
      </c>
      <c r="C2" s="12"/>
      <c r="D2" s="12"/>
      <c r="E2" s="12"/>
      <c r="K2" s="14" t="s">
        <v>46</v>
      </c>
      <c r="L2" s="14"/>
      <c r="M2" s="14"/>
      <c r="N2" s="14"/>
    </row>
    <row r="3" spans="2:14" ht="20.100000000000001" customHeight="1" thickTop="1" x14ac:dyDescent="0.25"/>
    <row r="4" spans="2:14" ht="20.100000000000001" customHeight="1" x14ac:dyDescent="0.25">
      <c r="B4" s="5" t="s">
        <v>0</v>
      </c>
      <c r="C4" s="5" t="s">
        <v>3</v>
      </c>
      <c r="D4" s="5" t="s">
        <v>1</v>
      </c>
      <c r="E4" s="5" t="s">
        <v>2</v>
      </c>
      <c r="K4" s="9" t="s">
        <v>0</v>
      </c>
      <c r="L4" s="9" t="s">
        <v>3</v>
      </c>
      <c r="M4" s="9" t="s">
        <v>1</v>
      </c>
      <c r="N4" s="9" t="s">
        <v>2</v>
      </c>
    </row>
    <row r="5" spans="2:14" ht="20.100000000000001" customHeight="1" x14ac:dyDescent="0.25">
      <c r="B5" s="2" t="s">
        <v>4</v>
      </c>
      <c r="C5" s="2" t="s">
        <v>15</v>
      </c>
      <c r="D5" s="2" t="s">
        <v>13</v>
      </c>
      <c r="E5" s="3">
        <v>2672</v>
      </c>
      <c r="K5" s="2" t="s">
        <v>4</v>
      </c>
      <c r="L5" s="2" t="s">
        <v>15</v>
      </c>
      <c r="M5" s="2" t="s">
        <v>13</v>
      </c>
      <c r="N5" s="3">
        <v>2672</v>
      </c>
    </row>
    <row r="6" spans="2:14" ht="20.100000000000001" customHeight="1" x14ac:dyDescent="0.25">
      <c r="B6" s="2" t="s">
        <v>5</v>
      </c>
      <c r="C6" s="2" t="s">
        <v>16</v>
      </c>
      <c r="D6" s="2" t="s">
        <v>13</v>
      </c>
      <c r="E6" s="3">
        <v>1793</v>
      </c>
      <c r="K6" s="2" t="s">
        <v>5</v>
      </c>
      <c r="L6" s="2" t="s">
        <v>16</v>
      </c>
      <c r="M6" s="2" t="s">
        <v>13</v>
      </c>
      <c r="N6" s="3">
        <v>1793</v>
      </c>
    </row>
    <row r="7" spans="2:14" ht="20.100000000000001" customHeight="1" x14ac:dyDescent="0.25">
      <c r="B7" s="2" t="s">
        <v>6</v>
      </c>
      <c r="C7" s="2" t="s">
        <v>17</v>
      </c>
      <c r="D7" s="2" t="s">
        <v>13</v>
      </c>
      <c r="E7" s="3">
        <v>2911</v>
      </c>
      <c r="K7" s="2" t="s">
        <v>6</v>
      </c>
      <c r="L7" s="2" t="s">
        <v>17</v>
      </c>
      <c r="M7" s="2" t="s">
        <v>13</v>
      </c>
      <c r="N7" s="3">
        <v>2911</v>
      </c>
    </row>
    <row r="8" spans="2:14" ht="20.100000000000001" customHeight="1" x14ac:dyDescent="0.25">
      <c r="B8" s="2" t="s">
        <v>7</v>
      </c>
      <c r="C8" s="2" t="s">
        <v>15</v>
      </c>
      <c r="D8" s="2" t="s">
        <v>13</v>
      </c>
      <c r="E8" s="3">
        <v>2492</v>
      </c>
      <c r="K8" s="2" t="s">
        <v>7</v>
      </c>
      <c r="L8" s="2" t="s">
        <v>15</v>
      </c>
      <c r="M8" s="2" t="s">
        <v>13</v>
      </c>
      <c r="N8" s="3">
        <v>2492</v>
      </c>
    </row>
    <row r="9" spans="2:14" ht="20.100000000000001" customHeight="1" x14ac:dyDescent="0.25">
      <c r="B9" s="2" t="s">
        <v>8</v>
      </c>
      <c r="C9" s="2" t="s">
        <v>17</v>
      </c>
      <c r="D9" s="2" t="s">
        <v>14</v>
      </c>
      <c r="E9" s="3">
        <v>2483</v>
      </c>
      <c r="K9" s="2" t="s">
        <v>8</v>
      </c>
      <c r="L9" s="2" t="s">
        <v>17</v>
      </c>
      <c r="M9" s="2" t="s">
        <v>14</v>
      </c>
      <c r="N9" s="3">
        <v>2483</v>
      </c>
    </row>
    <row r="10" spans="2:14" ht="20.100000000000001" customHeight="1" x14ac:dyDescent="0.25">
      <c r="B10" s="2" t="s">
        <v>9</v>
      </c>
      <c r="C10" s="2" t="s">
        <v>16</v>
      </c>
      <c r="D10" s="2" t="s">
        <v>14</v>
      </c>
      <c r="E10" s="3">
        <v>1708</v>
      </c>
      <c r="K10" s="2" t="s">
        <v>9</v>
      </c>
      <c r="L10" s="2" t="s">
        <v>16</v>
      </c>
      <c r="M10" s="2" t="s">
        <v>14</v>
      </c>
      <c r="N10" s="3">
        <v>1708</v>
      </c>
    </row>
    <row r="11" spans="2:14" ht="20.100000000000001" customHeight="1" x14ac:dyDescent="0.25">
      <c r="B11" s="2" t="s">
        <v>10</v>
      </c>
      <c r="C11" s="2" t="s">
        <v>15</v>
      </c>
      <c r="D11" s="2" t="s">
        <v>14</v>
      </c>
      <c r="E11" s="3">
        <v>1984</v>
      </c>
      <c r="K11" s="2" t="s">
        <v>10</v>
      </c>
      <c r="L11" s="2" t="s">
        <v>15</v>
      </c>
      <c r="M11" s="2" t="s">
        <v>14</v>
      </c>
      <c r="N11" s="3">
        <v>1984</v>
      </c>
    </row>
    <row r="12" spans="2:14" ht="20.100000000000001" customHeight="1" x14ac:dyDescent="0.25">
      <c r="B12" s="2" t="s">
        <v>11</v>
      </c>
      <c r="C12" s="2" t="s">
        <v>17</v>
      </c>
      <c r="D12" s="2" t="s">
        <v>14</v>
      </c>
      <c r="E12" s="3">
        <v>2509</v>
      </c>
      <c r="K12" s="2" t="s">
        <v>11</v>
      </c>
      <c r="L12" s="2" t="s">
        <v>17</v>
      </c>
      <c r="M12" s="2" t="s">
        <v>14</v>
      </c>
      <c r="N12" s="3">
        <v>2509</v>
      </c>
    </row>
    <row r="13" spans="2:14" ht="20.100000000000001" customHeight="1" x14ac:dyDescent="0.25">
      <c r="B13" s="2" t="s">
        <v>12</v>
      </c>
      <c r="C13" s="2" t="s">
        <v>16</v>
      </c>
      <c r="D13" s="2" t="s">
        <v>14</v>
      </c>
      <c r="E13" s="3">
        <v>2719</v>
      </c>
      <c r="K13" s="2" t="s">
        <v>12</v>
      </c>
      <c r="L13" s="2" t="s">
        <v>16</v>
      </c>
      <c r="M13" s="2" t="s">
        <v>14</v>
      </c>
      <c r="N13" s="3">
        <v>2719</v>
      </c>
    </row>
    <row r="15" spans="2:14" ht="20.100000000000001" customHeight="1" x14ac:dyDescent="0.25">
      <c r="B15" s="5" t="s">
        <v>0</v>
      </c>
      <c r="C15" s="5" t="s">
        <v>3</v>
      </c>
      <c r="D15" s="5" t="s">
        <v>1</v>
      </c>
      <c r="E15" s="5" t="s">
        <v>2</v>
      </c>
      <c r="K15" s="9" t="s">
        <v>0</v>
      </c>
      <c r="L15" s="9" t="s">
        <v>3</v>
      </c>
      <c r="M15" s="9" t="s">
        <v>1</v>
      </c>
      <c r="N15" s="9" t="s">
        <v>2</v>
      </c>
    </row>
    <row r="16" spans="2:14" ht="20.100000000000001" customHeight="1" x14ac:dyDescent="0.25">
      <c r="B16" s="4" t="s">
        <v>8</v>
      </c>
      <c r="C16" s="2" t="str" cm="1">
        <f t="array" ref="C16:E16">VLOOKUP(B16,B5:E13,{2,3,4},FALSE)</f>
        <v>Shirt</v>
      </c>
      <c r="D16" s="2" t="str">
        <v>August</v>
      </c>
      <c r="E16" s="3">
        <v>2483</v>
      </c>
      <c r="K16" s="4" t="s">
        <v>8</v>
      </c>
      <c r="L16" s="2"/>
      <c r="M16" s="2"/>
      <c r="N16" s="3"/>
    </row>
    <row r="17" spans="2:5" ht="15" x14ac:dyDescent="0.25"/>
    <row r="18" spans="2:5" ht="19.5" customHeight="1" x14ac:dyDescent="0.25">
      <c r="B18" s="13"/>
      <c r="C18" s="13"/>
      <c r="D18" s="13"/>
      <c r="E18" s="13"/>
    </row>
    <row r="19" spans="2:5" ht="15" x14ac:dyDescent="0.25"/>
  </sheetData>
  <mergeCells count="3">
    <mergeCell ref="B2:E2"/>
    <mergeCell ref="B18:E18"/>
    <mergeCell ref="K2:N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93243-4839-449C-B45A-E7BC936BD823}">
  <dimension ref="B2:N19"/>
  <sheetViews>
    <sheetView showGridLines="0" workbookViewId="0">
      <selection activeCell="C16" sqref="C16"/>
    </sheetView>
  </sheetViews>
  <sheetFormatPr defaultRowHeight="20.100000000000001" customHeight="1" x14ac:dyDescent="0.25"/>
  <cols>
    <col min="1" max="1" width="3.85546875" style="1" customWidth="1"/>
    <col min="2" max="2" width="12.140625" style="1" customWidth="1"/>
    <col min="3" max="3" width="14.5703125" style="1" customWidth="1"/>
    <col min="4" max="4" width="11" style="1" customWidth="1"/>
    <col min="5" max="5" width="12.85546875" style="1" customWidth="1"/>
    <col min="6" max="6" width="10.5703125" style="1" customWidth="1"/>
    <col min="7" max="10" width="9.140625" style="1"/>
    <col min="11" max="11" width="14.140625" style="1" customWidth="1"/>
    <col min="12" max="12" width="16.140625" style="1" customWidth="1"/>
    <col min="13" max="13" width="13.42578125" style="1" customWidth="1"/>
    <col min="14" max="14" width="18.7109375" style="1" customWidth="1"/>
    <col min="15" max="16384" width="9.140625" style="1"/>
  </cols>
  <sheetData>
    <row r="2" spans="2:14" ht="20.100000000000001" customHeight="1" thickBot="1" x14ac:dyDescent="0.3">
      <c r="B2" s="12" t="s">
        <v>19</v>
      </c>
      <c r="C2" s="12"/>
      <c r="D2" s="12"/>
      <c r="E2" s="12"/>
      <c r="K2" s="14" t="s">
        <v>46</v>
      </c>
      <c r="L2" s="14"/>
      <c r="M2" s="14"/>
      <c r="N2" s="14"/>
    </row>
    <row r="3" spans="2:14" ht="20.100000000000001" customHeight="1" thickTop="1" x14ac:dyDescent="0.25"/>
    <row r="4" spans="2:14" ht="20.100000000000001" customHeight="1" x14ac:dyDescent="0.25">
      <c r="B4" s="5" t="s">
        <v>0</v>
      </c>
      <c r="C4" s="5" t="s">
        <v>3</v>
      </c>
      <c r="D4" s="5" t="s">
        <v>1</v>
      </c>
      <c r="E4" s="5" t="s">
        <v>2</v>
      </c>
      <c r="K4" s="9" t="s">
        <v>0</v>
      </c>
      <c r="L4" s="9" t="s">
        <v>3</v>
      </c>
      <c r="M4" s="9" t="s">
        <v>1</v>
      </c>
      <c r="N4" s="9" t="s">
        <v>2</v>
      </c>
    </row>
    <row r="5" spans="2:14" ht="20.100000000000001" customHeight="1" x14ac:dyDescent="0.25">
      <c r="B5" s="2" t="s">
        <v>4</v>
      </c>
      <c r="C5" s="2" t="s">
        <v>15</v>
      </c>
      <c r="D5" s="2" t="s">
        <v>13</v>
      </c>
      <c r="E5" s="3">
        <v>2672</v>
      </c>
      <c r="K5" s="2" t="s">
        <v>4</v>
      </c>
      <c r="L5" s="2" t="s">
        <v>15</v>
      </c>
      <c r="M5" s="2" t="s">
        <v>13</v>
      </c>
      <c r="N5" s="3">
        <v>2672</v>
      </c>
    </row>
    <row r="6" spans="2:14" ht="20.100000000000001" customHeight="1" x14ac:dyDescent="0.25">
      <c r="B6" s="2" t="s">
        <v>5</v>
      </c>
      <c r="C6" s="2" t="s">
        <v>16</v>
      </c>
      <c r="D6" s="2" t="s">
        <v>13</v>
      </c>
      <c r="E6" s="3">
        <v>1793</v>
      </c>
      <c r="K6" s="2" t="s">
        <v>5</v>
      </c>
      <c r="L6" s="2" t="s">
        <v>16</v>
      </c>
      <c r="M6" s="2" t="s">
        <v>13</v>
      </c>
      <c r="N6" s="3">
        <v>1793</v>
      </c>
    </row>
    <row r="7" spans="2:14" ht="20.100000000000001" customHeight="1" x14ac:dyDescent="0.25">
      <c r="B7" s="2" t="s">
        <v>6</v>
      </c>
      <c r="C7" s="2" t="s">
        <v>17</v>
      </c>
      <c r="D7" s="2" t="s">
        <v>13</v>
      </c>
      <c r="E7" s="3">
        <v>2911</v>
      </c>
      <c r="K7" s="2" t="s">
        <v>6</v>
      </c>
      <c r="L7" s="2" t="s">
        <v>17</v>
      </c>
      <c r="M7" s="2" t="s">
        <v>13</v>
      </c>
      <c r="N7" s="3">
        <v>2911</v>
      </c>
    </row>
    <row r="8" spans="2:14" ht="20.100000000000001" customHeight="1" x14ac:dyDescent="0.25">
      <c r="B8" s="2" t="s">
        <v>7</v>
      </c>
      <c r="C8" s="2" t="s">
        <v>15</v>
      </c>
      <c r="D8" s="2" t="s">
        <v>13</v>
      </c>
      <c r="E8" s="3">
        <v>2492</v>
      </c>
      <c r="K8" s="2" t="s">
        <v>7</v>
      </c>
      <c r="L8" s="2" t="s">
        <v>15</v>
      </c>
      <c r="M8" s="2" t="s">
        <v>13</v>
      </c>
      <c r="N8" s="3">
        <v>2492</v>
      </c>
    </row>
    <row r="9" spans="2:14" ht="20.100000000000001" customHeight="1" x14ac:dyDescent="0.25">
      <c r="B9" s="2" t="s">
        <v>8</v>
      </c>
      <c r="C9" s="2" t="s">
        <v>17</v>
      </c>
      <c r="D9" s="2" t="s">
        <v>14</v>
      </c>
      <c r="E9" s="3">
        <v>2483</v>
      </c>
      <c r="K9" s="2" t="s">
        <v>8</v>
      </c>
      <c r="L9" s="2" t="s">
        <v>17</v>
      </c>
      <c r="M9" s="2" t="s">
        <v>14</v>
      </c>
      <c r="N9" s="3">
        <v>2483</v>
      </c>
    </row>
    <row r="10" spans="2:14" ht="20.100000000000001" customHeight="1" x14ac:dyDescent="0.25">
      <c r="B10" s="2" t="s">
        <v>9</v>
      </c>
      <c r="C10" s="2" t="s">
        <v>16</v>
      </c>
      <c r="D10" s="2" t="s">
        <v>14</v>
      </c>
      <c r="E10" s="3">
        <v>1708</v>
      </c>
      <c r="K10" s="2" t="s">
        <v>9</v>
      </c>
      <c r="L10" s="2" t="s">
        <v>16</v>
      </c>
      <c r="M10" s="2" t="s">
        <v>14</v>
      </c>
      <c r="N10" s="3">
        <v>1708</v>
      </c>
    </row>
    <row r="11" spans="2:14" ht="20.100000000000001" customHeight="1" x14ac:dyDescent="0.25">
      <c r="B11" s="2" t="s">
        <v>10</v>
      </c>
      <c r="C11" s="2" t="s">
        <v>15</v>
      </c>
      <c r="D11" s="2" t="s">
        <v>14</v>
      </c>
      <c r="E11" s="3">
        <v>1984</v>
      </c>
      <c r="K11" s="2" t="s">
        <v>10</v>
      </c>
      <c r="L11" s="2" t="s">
        <v>15</v>
      </c>
      <c r="M11" s="2" t="s">
        <v>14</v>
      </c>
      <c r="N11" s="3">
        <v>1984</v>
      </c>
    </row>
    <row r="12" spans="2:14" ht="20.100000000000001" customHeight="1" x14ac:dyDescent="0.25">
      <c r="B12" s="2" t="s">
        <v>11</v>
      </c>
      <c r="C12" s="2" t="s">
        <v>17</v>
      </c>
      <c r="D12" s="2" t="s">
        <v>14</v>
      </c>
      <c r="E12" s="3">
        <v>2509</v>
      </c>
      <c r="K12" s="2" t="s">
        <v>11</v>
      </c>
      <c r="L12" s="2" t="s">
        <v>17</v>
      </c>
      <c r="M12" s="2" t="s">
        <v>14</v>
      </c>
      <c r="N12" s="3">
        <v>2509</v>
      </c>
    </row>
    <row r="13" spans="2:14" ht="20.100000000000001" customHeight="1" x14ac:dyDescent="0.25">
      <c r="B13" s="2" t="s">
        <v>12</v>
      </c>
      <c r="C13" s="2" t="s">
        <v>16</v>
      </c>
      <c r="D13" s="2" t="s">
        <v>14</v>
      </c>
      <c r="E13" s="3">
        <v>2719</v>
      </c>
      <c r="K13" s="2" t="s">
        <v>12</v>
      </c>
      <c r="L13" s="2" t="s">
        <v>16</v>
      </c>
      <c r="M13" s="2" t="s">
        <v>14</v>
      </c>
      <c r="N13" s="3">
        <v>2719</v>
      </c>
    </row>
    <row r="15" spans="2:14" ht="20.100000000000001" customHeight="1" x14ac:dyDescent="0.25">
      <c r="B15" s="5" t="s">
        <v>0</v>
      </c>
      <c r="C15" s="5" t="s">
        <v>3</v>
      </c>
      <c r="D15" s="5" t="s">
        <v>1</v>
      </c>
      <c r="E15" s="5" t="s">
        <v>2</v>
      </c>
      <c r="K15" s="9" t="s">
        <v>0</v>
      </c>
      <c r="L15" s="9" t="s">
        <v>3</v>
      </c>
      <c r="M15" s="9" t="s">
        <v>1</v>
      </c>
      <c r="N15" s="9" t="s">
        <v>2</v>
      </c>
    </row>
    <row r="16" spans="2:14" ht="20.100000000000001" customHeight="1" x14ac:dyDescent="0.25">
      <c r="B16" s="4" t="s">
        <v>8</v>
      </c>
      <c r="C16" s="4" t="str" cm="1">
        <f t="array" ref="C16:E16">VLOOKUP(B16,Sales_Data,{2,3,4},FALSE)</f>
        <v>Shirt</v>
      </c>
      <c r="D16" s="4" t="str">
        <v>August</v>
      </c>
      <c r="E16" s="6">
        <v>2483</v>
      </c>
      <c r="K16" s="4" t="s">
        <v>8</v>
      </c>
      <c r="L16" s="4"/>
      <c r="M16" s="4"/>
      <c r="N16" s="6"/>
    </row>
    <row r="17" spans="2:5" ht="15" x14ac:dyDescent="0.25"/>
    <row r="18" spans="2:5" ht="20.100000000000001" customHeight="1" x14ac:dyDescent="0.25">
      <c r="B18" s="13"/>
      <c r="C18" s="13"/>
      <c r="D18" s="13"/>
      <c r="E18" s="13"/>
    </row>
    <row r="19" spans="2:5" ht="15" x14ac:dyDescent="0.25"/>
  </sheetData>
  <mergeCells count="3">
    <mergeCell ref="B2:E2"/>
    <mergeCell ref="B18:E18"/>
    <mergeCell ref="K2:N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F072F-0F78-466C-A249-EEC9B7B2094E}">
  <dimension ref="B2:Q18"/>
  <sheetViews>
    <sheetView showGridLines="0" workbookViewId="0">
      <selection activeCell="F5" sqref="F5"/>
    </sheetView>
  </sheetViews>
  <sheetFormatPr defaultRowHeight="20.100000000000001" customHeight="1" x14ac:dyDescent="0.25"/>
  <cols>
    <col min="1" max="1" width="3.85546875" style="1" customWidth="1"/>
    <col min="2" max="2" width="11.140625" style="1" customWidth="1"/>
    <col min="3" max="3" width="15.140625" style="1" customWidth="1"/>
    <col min="4" max="4" width="11.5703125" style="1" customWidth="1"/>
    <col min="5" max="5" width="13.140625" style="1" customWidth="1"/>
    <col min="6" max="6" width="13.28515625" style="1" customWidth="1"/>
    <col min="7" max="12" width="9.140625" style="1"/>
    <col min="13" max="13" width="14.5703125" style="1" customWidth="1"/>
    <col min="14" max="14" width="15.85546875" style="1" customWidth="1"/>
    <col min="15" max="15" width="11.28515625" style="1" customWidth="1"/>
    <col min="16" max="16" width="15.42578125" style="1" customWidth="1"/>
    <col min="17" max="17" width="16.42578125" style="1" customWidth="1"/>
    <col min="18" max="16384" width="9.140625" style="1"/>
  </cols>
  <sheetData>
    <row r="2" spans="2:17" ht="20.100000000000001" customHeight="1" thickBot="1" x14ac:dyDescent="0.3">
      <c r="B2" s="12" t="s">
        <v>26</v>
      </c>
      <c r="C2" s="12"/>
      <c r="D2" s="12"/>
      <c r="E2" s="12"/>
      <c r="F2" s="12"/>
      <c r="M2" s="14" t="s">
        <v>46</v>
      </c>
      <c r="N2" s="14"/>
      <c r="O2" s="14"/>
      <c r="P2" s="14"/>
      <c r="Q2" s="14"/>
    </row>
    <row r="3" spans="2:17" ht="20.100000000000001" customHeight="1" thickTop="1" x14ac:dyDescent="0.25"/>
    <row r="4" spans="2:17" ht="20.100000000000001" customHeight="1" x14ac:dyDescent="0.25">
      <c r="B4" s="5" t="s">
        <v>0</v>
      </c>
      <c r="C4" s="5" t="s">
        <v>3</v>
      </c>
      <c r="D4" s="5" t="s">
        <v>1</v>
      </c>
      <c r="E4" s="5" t="s">
        <v>2</v>
      </c>
      <c r="F4" s="5" t="s">
        <v>22</v>
      </c>
      <c r="M4" s="9" t="s">
        <v>0</v>
      </c>
      <c r="N4" s="9" t="s">
        <v>3</v>
      </c>
      <c r="O4" s="9" t="s">
        <v>1</v>
      </c>
      <c r="P4" s="9" t="s">
        <v>2</v>
      </c>
      <c r="Q4" s="9" t="s">
        <v>22</v>
      </c>
    </row>
    <row r="5" spans="2:17" ht="20.100000000000001" customHeight="1" x14ac:dyDescent="0.25">
      <c r="B5" s="2" t="s">
        <v>4</v>
      </c>
      <c r="C5" s="2" t="s">
        <v>15</v>
      </c>
      <c r="D5" s="2" t="s">
        <v>13</v>
      </c>
      <c r="E5" s="3">
        <v>2672</v>
      </c>
      <c r="F5" s="4" t="str">
        <f t="shared" ref="F5:F13" si="0">VLOOKUP(C5,$C$16:$D$18,2,FALSE)</f>
        <v>A</v>
      </c>
      <c r="G5" s="8" t="str">
        <f ca="1">_xlfn.FORMULATEXT(F5)</f>
        <v>=VLOOKUP(C5,$C$16:$D$18,2,FALSE)</v>
      </c>
      <c r="M5" s="2" t="s">
        <v>4</v>
      </c>
      <c r="N5" s="2" t="s">
        <v>15</v>
      </c>
      <c r="O5" s="2" t="s">
        <v>13</v>
      </c>
      <c r="P5" s="3">
        <v>2672</v>
      </c>
      <c r="Q5" s="4"/>
    </row>
    <row r="6" spans="2:17" ht="20.100000000000001" customHeight="1" x14ac:dyDescent="0.25">
      <c r="B6" s="2" t="s">
        <v>5</v>
      </c>
      <c r="C6" s="2" t="s">
        <v>16</v>
      </c>
      <c r="D6" s="2" t="s">
        <v>13</v>
      </c>
      <c r="E6" s="3">
        <v>1793</v>
      </c>
      <c r="F6" s="4" t="str">
        <f t="shared" si="0"/>
        <v>B</v>
      </c>
      <c r="M6" s="2" t="s">
        <v>5</v>
      </c>
      <c r="N6" s="2" t="s">
        <v>16</v>
      </c>
      <c r="O6" s="2" t="s">
        <v>13</v>
      </c>
      <c r="P6" s="3">
        <v>1793</v>
      </c>
      <c r="Q6" s="4"/>
    </row>
    <row r="7" spans="2:17" ht="20.100000000000001" customHeight="1" x14ac:dyDescent="0.25">
      <c r="B7" s="2" t="s">
        <v>6</v>
      </c>
      <c r="C7" s="2" t="s">
        <v>17</v>
      </c>
      <c r="D7" s="2" t="s">
        <v>13</v>
      </c>
      <c r="E7" s="3">
        <v>2911</v>
      </c>
      <c r="F7" s="4" t="str">
        <f t="shared" si="0"/>
        <v>C</v>
      </c>
      <c r="M7" s="2" t="s">
        <v>6</v>
      </c>
      <c r="N7" s="2" t="s">
        <v>17</v>
      </c>
      <c r="O7" s="2" t="s">
        <v>13</v>
      </c>
      <c r="P7" s="3">
        <v>2911</v>
      </c>
      <c r="Q7" s="4"/>
    </row>
    <row r="8" spans="2:17" ht="20.100000000000001" customHeight="1" x14ac:dyDescent="0.25">
      <c r="B8" s="2" t="s">
        <v>7</v>
      </c>
      <c r="C8" s="2" t="s">
        <v>15</v>
      </c>
      <c r="D8" s="2" t="s">
        <v>13</v>
      </c>
      <c r="E8" s="3">
        <v>2492</v>
      </c>
      <c r="F8" s="4" t="str">
        <f t="shared" si="0"/>
        <v>A</v>
      </c>
      <c r="M8" s="2" t="s">
        <v>7</v>
      </c>
      <c r="N8" s="2" t="s">
        <v>15</v>
      </c>
      <c r="O8" s="2" t="s">
        <v>13</v>
      </c>
      <c r="P8" s="3">
        <v>2492</v>
      </c>
      <c r="Q8" s="4"/>
    </row>
    <row r="9" spans="2:17" ht="20.100000000000001" customHeight="1" x14ac:dyDescent="0.25">
      <c r="B9" s="2" t="s">
        <v>8</v>
      </c>
      <c r="C9" s="2" t="s">
        <v>17</v>
      </c>
      <c r="D9" s="2" t="s">
        <v>14</v>
      </c>
      <c r="E9" s="3">
        <v>2483</v>
      </c>
      <c r="F9" s="4" t="str">
        <f t="shared" si="0"/>
        <v>C</v>
      </c>
      <c r="M9" s="2" t="s">
        <v>8</v>
      </c>
      <c r="N9" s="2" t="s">
        <v>17</v>
      </c>
      <c r="O9" s="2" t="s">
        <v>14</v>
      </c>
      <c r="P9" s="3">
        <v>2483</v>
      </c>
      <c r="Q9" s="4"/>
    </row>
    <row r="10" spans="2:17" ht="20.100000000000001" customHeight="1" x14ac:dyDescent="0.25">
      <c r="B10" s="2" t="s">
        <v>9</v>
      </c>
      <c r="C10" s="2" t="s">
        <v>16</v>
      </c>
      <c r="D10" s="2" t="s">
        <v>14</v>
      </c>
      <c r="E10" s="3">
        <v>1708</v>
      </c>
      <c r="F10" s="4" t="str">
        <f t="shared" si="0"/>
        <v>B</v>
      </c>
      <c r="M10" s="2" t="s">
        <v>9</v>
      </c>
      <c r="N10" s="2" t="s">
        <v>16</v>
      </c>
      <c r="O10" s="2" t="s">
        <v>14</v>
      </c>
      <c r="P10" s="3">
        <v>1708</v>
      </c>
      <c r="Q10" s="4"/>
    </row>
    <row r="11" spans="2:17" ht="20.100000000000001" customHeight="1" x14ac:dyDescent="0.25">
      <c r="B11" s="2" t="s">
        <v>10</v>
      </c>
      <c r="C11" s="2" t="s">
        <v>15</v>
      </c>
      <c r="D11" s="2" t="s">
        <v>14</v>
      </c>
      <c r="E11" s="3">
        <v>1984</v>
      </c>
      <c r="F11" s="4" t="str">
        <f t="shared" si="0"/>
        <v>A</v>
      </c>
      <c r="M11" s="2" t="s">
        <v>10</v>
      </c>
      <c r="N11" s="2" t="s">
        <v>15</v>
      </c>
      <c r="O11" s="2" t="s">
        <v>14</v>
      </c>
      <c r="P11" s="3">
        <v>1984</v>
      </c>
      <c r="Q11" s="4"/>
    </row>
    <row r="12" spans="2:17" ht="20.100000000000001" customHeight="1" x14ac:dyDescent="0.25">
      <c r="B12" s="2" t="s">
        <v>11</v>
      </c>
      <c r="C12" s="2" t="s">
        <v>17</v>
      </c>
      <c r="D12" s="2" t="s">
        <v>14</v>
      </c>
      <c r="E12" s="3">
        <v>2509</v>
      </c>
      <c r="F12" s="4" t="str">
        <f t="shared" si="0"/>
        <v>C</v>
      </c>
      <c r="M12" s="2" t="s">
        <v>11</v>
      </c>
      <c r="N12" s="2" t="s">
        <v>17</v>
      </c>
      <c r="O12" s="2" t="s">
        <v>14</v>
      </c>
      <c r="P12" s="3">
        <v>2509</v>
      </c>
      <c r="Q12" s="4"/>
    </row>
    <row r="13" spans="2:17" ht="20.100000000000001" customHeight="1" x14ac:dyDescent="0.25">
      <c r="B13" s="2" t="s">
        <v>12</v>
      </c>
      <c r="C13" s="2" t="s">
        <v>16</v>
      </c>
      <c r="D13" s="2" t="s">
        <v>14</v>
      </c>
      <c r="E13" s="3">
        <v>2719</v>
      </c>
      <c r="F13" s="4" t="str">
        <f t="shared" si="0"/>
        <v>B</v>
      </c>
      <c r="M13" s="2" t="s">
        <v>12</v>
      </c>
      <c r="N13" s="2" t="s">
        <v>16</v>
      </c>
      <c r="O13" s="2" t="s">
        <v>14</v>
      </c>
      <c r="P13" s="3">
        <v>2719</v>
      </c>
      <c r="Q13" s="4"/>
    </row>
    <row r="15" spans="2:17" ht="20.100000000000001" customHeight="1" x14ac:dyDescent="0.25">
      <c r="C15" s="5" t="s">
        <v>3</v>
      </c>
      <c r="D15" s="5" t="s">
        <v>22</v>
      </c>
      <c r="E15"/>
      <c r="F15"/>
      <c r="N15" s="9" t="s">
        <v>3</v>
      </c>
      <c r="O15" s="9" t="s">
        <v>22</v>
      </c>
      <c r="P15"/>
      <c r="Q15"/>
    </row>
    <row r="16" spans="2:17" ht="20.100000000000001" customHeight="1" x14ac:dyDescent="0.25">
      <c r="C16" s="7" t="s">
        <v>15</v>
      </c>
      <c r="D16" s="7" t="s">
        <v>23</v>
      </c>
      <c r="E16"/>
      <c r="F16"/>
      <c r="N16" s="7" t="s">
        <v>15</v>
      </c>
      <c r="O16" s="7" t="s">
        <v>23</v>
      </c>
      <c r="P16"/>
      <c r="Q16"/>
    </row>
    <row r="17" spans="3:17" ht="20.100000000000001" customHeight="1" x14ac:dyDescent="0.25">
      <c r="C17" s="7" t="s">
        <v>16</v>
      </c>
      <c r="D17" s="7" t="s">
        <v>24</v>
      </c>
      <c r="E17"/>
      <c r="F17"/>
      <c r="N17" s="7" t="s">
        <v>16</v>
      </c>
      <c r="O17" s="7" t="s">
        <v>24</v>
      </c>
      <c r="P17"/>
      <c r="Q17"/>
    </row>
    <row r="18" spans="3:17" ht="20.100000000000001" customHeight="1" x14ac:dyDescent="0.25">
      <c r="C18" s="7" t="s">
        <v>17</v>
      </c>
      <c r="D18" s="7" t="s">
        <v>25</v>
      </c>
      <c r="E18"/>
      <c r="F18"/>
      <c r="N18" s="7" t="s">
        <v>17</v>
      </c>
      <c r="O18" s="7" t="s">
        <v>25</v>
      </c>
      <c r="P18"/>
      <c r="Q18"/>
    </row>
  </sheetData>
  <mergeCells count="2">
    <mergeCell ref="B2:F2"/>
    <mergeCell ref="M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30AE2-397F-4BE6-8659-A432BC085645}">
  <dimension ref="B2:U28"/>
  <sheetViews>
    <sheetView showGridLines="0" workbookViewId="0">
      <selection activeCell="C16" sqref="C16"/>
    </sheetView>
  </sheetViews>
  <sheetFormatPr defaultRowHeight="20.100000000000001" customHeight="1" x14ac:dyDescent="0.25"/>
  <cols>
    <col min="1" max="1" width="3.28515625" style="1" customWidth="1"/>
    <col min="2" max="2" width="11.7109375" style="1" customWidth="1"/>
    <col min="3" max="3" width="14.28515625" style="1" customWidth="1"/>
    <col min="4" max="4" width="11.85546875" style="1" customWidth="1"/>
    <col min="5" max="5" width="13.140625" style="1" customWidth="1"/>
    <col min="6" max="6" width="11.5703125" style="1" customWidth="1"/>
    <col min="7" max="7" width="12.5703125" style="1" customWidth="1"/>
    <col min="8" max="10" width="9.140625" style="1"/>
    <col min="11" max="11" width="14.85546875" style="1" customWidth="1"/>
    <col min="12" max="12" width="13.42578125" style="1" customWidth="1"/>
    <col min="13" max="13" width="11.85546875" style="1" customWidth="1"/>
    <col min="14" max="14" width="14.42578125" style="1" customWidth="1"/>
    <col min="15" max="16384" width="9.140625" style="1"/>
  </cols>
  <sheetData>
    <row r="2" spans="2:14" ht="20.100000000000001" customHeight="1" thickBot="1" x14ac:dyDescent="0.3">
      <c r="B2" s="12" t="s">
        <v>20</v>
      </c>
      <c r="C2" s="12"/>
      <c r="D2" s="12"/>
      <c r="E2" s="12"/>
      <c r="K2" s="14" t="s">
        <v>46</v>
      </c>
      <c r="L2" s="14"/>
      <c r="M2" s="14"/>
      <c r="N2" s="14"/>
    </row>
    <row r="3" spans="2:14" ht="20.100000000000001" customHeight="1" thickTop="1" x14ac:dyDescent="0.25"/>
    <row r="4" spans="2:14" ht="20.100000000000001" customHeight="1" x14ac:dyDescent="0.25">
      <c r="B4" s="5" t="s">
        <v>0</v>
      </c>
      <c r="C4" s="5" t="s">
        <v>3</v>
      </c>
      <c r="D4" s="5" t="s">
        <v>1</v>
      </c>
      <c r="E4" s="5" t="s">
        <v>2</v>
      </c>
      <c r="K4" s="9" t="s">
        <v>0</v>
      </c>
      <c r="L4" s="9" t="s">
        <v>3</v>
      </c>
      <c r="M4" s="9" t="s">
        <v>1</v>
      </c>
      <c r="N4" s="9" t="s">
        <v>2</v>
      </c>
    </row>
    <row r="5" spans="2:14" ht="20.100000000000001" customHeight="1" x14ac:dyDescent="0.25">
      <c r="B5" s="2" t="s">
        <v>4</v>
      </c>
      <c r="C5" s="2" t="s">
        <v>15</v>
      </c>
      <c r="D5" s="2" t="s">
        <v>13</v>
      </c>
      <c r="E5" s="3">
        <v>2672</v>
      </c>
      <c r="K5" s="2" t="s">
        <v>4</v>
      </c>
      <c r="L5" s="2" t="s">
        <v>15</v>
      </c>
      <c r="M5" s="2" t="s">
        <v>13</v>
      </c>
      <c r="N5" s="3">
        <v>2672</v>
      </c>
    </row>
    <row r="6" spans="2:14" ht="20.100000000000001" customHeight="1" x14ac:dyDescent="0.25">
      <c r="B6" s="2" t="s">
        <v>5</v>
      </c>
      <c r="C6" s="2" t="s">
        <v>16</v>
      </c>
      <c r="D6" s="2" t="s">
        <v>13</v>
      </c>
      <c r="E6" s="3">
        <v>1793</v>
      </c>
      <c r="K6" s="2" t="s">
        <v>5</v>
      </c>
      <c r="L6" s="2" t="s">
        <v>16</v>
      </c>
      <c r="M6" s="2" t="s">
        <v>13</v>
      </c>
      <c r="N6" s="3">
        <v>1793</v>
      </c>
    </row>
    <row r="7" spans="2:14" ht="20.100000000000001" customHeight="1" x14ac:dyDescent="0.25">
      <c r="B7" s="2" t="s">
        <v>6</v>
      </c>
      <c r="C7" s="2" t="s">
        <v>17</v>
      </c>
      <c r="D7" s="2" t="s">
        <v>13</v>
      </c>
      <c r="E7" s="3">
        <v>2911</v>
      </c>
      <c r="K7" s="2" t="s">
        <v>6</v>
      </c>
      <c r="L7" s="2" t="s">
        <v>17</v>
      </c>
      <c r="M7" s="2" t="s">
        <v>13</v>
      </c>
      <c r="N7" s="3">
        <v>2911</v>
      </c>
    </row>
    <row r="8" spans="2:14" ht="20.100000000000001" customHeight="1" x14ac:dyDescent="0.25">
      <c r="B8" s="2" t="s">
        <v>7</v>
      </c>
      <c r="C8" s="2" t="s">
        <v>15</v>
      </c>
      <c r="D8" s="2" t="s">
        <v>13</v>
      </c>
      <c r="E8" s="3">
        <v>2492</v>
      </c>
      <c r="K8" s="2" t="s">
        <v>7</v>
      </c>
      <c r="L8" s="2" t="s">
        <v>15</v>
      </c>
      <c r="M8" s="2" t="s">
        <v>13</v>
      </c>
      <c r="N8" s="3">
        <v>2492</v>
      </c>
    </row>
    <row r="9" spans="2:14" ht="20.100000000000001" customHeight="1" x14ac:dyDescent="0.25">
      <c r="B9" s="2" t="s">
        <v>8</v>
      </c>
      <c r="C9" s="2" t="s">
        <v>17</v>
      </c>
      <c r="D9" s="2" t="s">
        <v>14</v>
      </c>
      <c r="E9" s="3">
        <v>2483</v>
      </c>
      <c r="K9" s="2" t="s">
        <v>8</v>
      </c>
      <c r="L9" s="2" t="s">
        <v>17</v>
      </c>
      <c r="M9" s="2" t="s">
        <v>14</v>
      </c>
      <c r="N9" s="3">
        <v>2483</v>
      </c>
    </row>
    <row r="10" spans="2:14" ht="20.100000000000001" customHeight="1" x14ac:dyDescent="0.25">
      <c r="B10" s="2" t="s">
        <v>9</v>
      </c>
      <c r="C10" s="2" t="s">
        <v>16</v>
      </c>
      <c r="D10" s="2" t="s">
        <v>14</v>
      </c>
      <c r="E10" s="3">
        <v>1708</v>
      </c>
      <c r="K10" s="2" t="s">
        <v>9</v>
      </c>
      <c r="L10" s="2" t="s">
        <v>16</v>
      </c>
      <c r="M10" s="2" t="s">
        <v>14</v>
      </c>
      <c r="N10" s="3">
        <v>1708</v>
      </c>
    </row>
    <row r="11" spans="2:14" ht="20.100000000000001" customHeight="1" x14ac:dyDescent="0.25">
      <c r="B11" s="2" t="s">
        <v>10</v>
      </c>
      <c r="C11" s="2" t="s">
        <v>15</v>
      </c>
      <c r="D11" s="2" t="s">
        <v>14</v>
      </c>
      <c r="E11" s="3">
        <v>1984</v>
      </c>
      <c r="K11" s="2" t="s">
        <v>10</v>
      </c>
      <c r="L11" s="2" t="s">
        <v>15</v>
      </c>
      <c r="M11" s="2" t="s">
        <v>14</v>
      </c>
      <c r="N11" s="3">
        <v>1984</v>
      </c>
    </row>
    <row r="12" spans="2:14" ht="20.100000000000001" customHeight="1" x14ac:dyDescent="0.25">
      <c r="B12" s="2" t="s">
        <v>11</v>
      </c>
      <c r="C12" s="2" t="s">
        <v>17</v>
      </c>
      <c r="D12" s="2" t="s">
        <v>14</v>
      </c>
      <c r="E12" s="3">
        <v>2509</v>
      </c>
      <c r="K12" s="2" t="s">
        <v>11</v>
      </c>
      <c r="L12" s="2" t="s">
        <v>17</v>
      </c>
      <c r="M12" s="2" t="s">
        <v>14</v>
      </c>
      <c r="N12" s="3">
        <v>2509</v>
      </c>
    </row>
    <row r="13" spans="2:14" ht="20.100000000000001" customHeight="1" x14ac:dyDescent="0.25">
      <c r="B13" s="2" t="s">
        <v>12</v>
      </c>
      <c r="C13" s="2" t="s">
        <v>16</v>
      </c>
      <c r="D13" s="2" t="s">
        <v>14</v>
      </c>
      <c r="E13" s="3">
        <v>2719</v>
      </c>
      <c r="K13" s="2" t="s">
        <v>12</v>
      </c>
      <c r="L13" s="2" t="s">
        <v>16</v>
      </c>
      <c r="M13" s="2" t="s">
        <v>14</v>
      </c>
      <c r="N13" s="3">
        <v>2719</v>
      </c>
    </row>
    <row r="15" spans="2:14" ht="20.100000000000001" customHeight="1" x14ac:dyDescent="0.25">
      <c r="B15" s="5" t="s">
        <v>0</v>
      </c>
      <c r="C15" s="5" t="s">
        <v>3</v>
      </c>
      <c r="D15" s="5" t="s">
        <v>1</v>
      </c>
      <c r="E15" s="5" t="s">
        <v>2</v>
      </c>
      <c r="K15" s="9" t="s">
        <v>0</v>
      </c>
      <c r="L15" s="9" t="s">
        <v>3</v>
      </c>
      <c r="M15" s="9" t="s">
        <v>1</v>
      </c>
      <c r="N15" s="9" t="s">
        <v>2</v>
      </c>
    </row>
    <row r="16" spans="2:14" ht="20.100000000000001" customHeight="1" x14ac:dyDescent="0.25">
      <c r="B16" s="4" t="s">
        <v>21</v>
      </c>
      <c r="C16" s="4" t="str" cm="1">
        <f t="array" ref="C16">IFERROR(VLOOKUP(B16,Sales_Data,{2,3,4},FALSE),"Not Found")</f>
        <v>Not Found</v>
      </c>
      <c r="D16" s="4"/>
      <c r="E16" s="6"/>
      <c r="K16" s="4" t="s">
        <v>21</v>
      </c>
      <c r="L16" s="4"/>
      <c r="M16" s="4"/>
      <c r="N16" s="6"/>
    </row>
    <row r="18" spans="2:21" ht="20.100000000000001" customHeight="1" x14ac:dyDescent="0.25">
      <c r="B18" s="13"/>
      <c r="C18" s="13"/>
      <c r="D18" s="13"/>
      <c r="E18" s="13"/>
      <c r="K18" s="13"/>
      <c r="L18" s="13"/>
      <c r="M18" s="13"/>
      <c r="N18" s="13"/>
    </row>
    <row r="19" spans="2:21" ht="15" x14ac:dyDescent="0.25">
      <c r="B19"/>
      <c r="C19"/>
      <c r="D19"/>
      <c r="E19"/>
      <c r="F19"/>
    </row>
    <row r="28" spans="2:21" ht="20.100000000000001" customHeight="1" x14ac:dyDescent="0.25">
      <c r="U28" s="1" t="str">
        <f>VLOOKUP(Categorizing!C5,Categorizing!C16:D18,2,FALSE)</f>
        <v>A</v>
      </c>
    </row>
  </sheetData>
  <mergeCells count="4">
    <mergeCell ref="B2:E2"/>
    <mergeCell ref="B18:E18"/>
    <mergeCell ref="K2:N2"/>
    <mergeCell ref="K18:N1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2229A-1B39-4996-A5D7-2A57DFF0DD5F}">
  <dimension ref="B2:O19"/>
  <sheetViews>
    <sheetView showGridLines="0" workbookViewId="0">
      <selection activeCell="C16" sqref="C16"/>
    </sheetView>
  </sheetViews>
  <sheetFormatPr defaultRowHeight="20.100000000000001" customHeight="1" x14ac:dyDescent="0.25"/>
  <cols>
    <col min="1" max="1" width="3.85546875" style="1" customWidth="1"/>
    <col min="2" max="2" width="13.140625" style="1" customWidth="1"/>
    <col min="3" max="3" width="15" style="1" customWidth="1"/>
    <col min="4" max="4" width="11.85546875" style="1" customWidth="1"/>
    <col min="5" max="5" width="13.85546875" style="1" customWidth="1"/>
    <col min="6" max="6" width="10.140625" style="1" customWidth="1"/>
    <col min="7" max="10" width="9.140625" style="1"/>
    <col min="11" max="11" width="14.28515625" style="1" customWidth="1"/>
    <col min="12" max="12" width="14.7109375" style="1" customWidth="1"/>
    <col min="13" max="13" width="12.5703125" style="1" customWidth="1"/>
    <col min="14" max="14" width="17" style="1" customWidth="1"/>
    <col min="15" max="16384" width="9.140625" style="1"/>
  </cols>
  <sheetData>
    <row r="2" spans="2:15" ht="20.100000000000001" customHeight="1" thickBot="1" x14ac:dyDescent="0.3">
      <c r="B2" s="12" t="s">
        <v>28</v>
      </c>
      <c r="C2" s="12"/>
      <c r="D2" s="12"/>
      <c r="E2" s="12"/>
      <c r="K2" s="14" t="s">
        <v>46</v>
      </c>
      <c r="L2" s="14"/>
      <c r="M2" s="14"/>
      <c r="N2" s="14"/>
      <c r="O2"/>
    </row>
    <row r="3" spans="2:15" ht="20.100000000000001" customHeight="1" thickTop="1" x14ac:dyDescent="0.25"/>
    <row r="4" spans="2:15" ht="20.100000000000001" customHeight="1" x14ac:dyDescent="0.25">
      <c r="B4" s="5" t="s">
        <v>0</v>
      </c>
      <c r="C4" s="5" t="s">
        <v>3</v>
      </c>
      <c r="D4" s="5" t="s">
        <v>1</v>
      </c>
      <c r="E4" s="5" t="s">
        <v>2</v>
      </c>
      <c r="K4" s="9" t="s">
        <v>0</v>
      </c>
      <c r="L4" s="9" t="s">
        <v>3</v>
      </c>
      <c r="M4" s="9" t="s">
        <v>1</v>
      </c>
      <c r="N4" s="9" t="s">
        <v>2</v>
      </c>
    </row>
    <row r="5" spans="2:15" ht="20.100000000000001" customHeight="1" x14ac:dyDescent="0.25">
      <c r="B5" s="2" t="s">
        <v>4</v>
      </c>
      <c r="C5" s="2" t="s">
        <v>15</v>
      </c>
      <c r="D5" s="2" t="s">
        <v>13</v>
      </c>
      <c r="E5" s="3">
        <v>2672</v>
      </c>
      <c r="K5" s="2" t="s">
        <v>4</v>
      </c>
      <c r="L5" s="2" t="s">
        <v>15</v>
      </c>
      <c r="M5" s="2" t="s">
        <v>13</v>
      </c>
      <c r="N5" s="3">
        <v>2672</v>
      </c>
    </row>
    <row r="6" spans="2:15" ht="20.100000000000001" customHeight="1" x14ac:dyDescent="0.25">
      <c r="B6" s="2" t="s">
        <v>5</v>
      </c>
      <c r="C6" s="2" t="s">
        <v>16</v>
      </c>
      <c r="D6" s="2" t="s">
        <v>13</v>
      </c>
      <c r="E6" s="3">
        <v>1793</v>
      </c>
      <c r="K6" s="2" t="s">
        <v>5</v>
      </c>
      <c r="L6" s="2" t="s">
        <v>16</v>
      </c>
      <c r="M6" s="2" t="s">
        <v>13</v>
      </c>
      <c r="N6" s="3">
        <v>1793</v>
      </c>
    </row>
    <row r="7" spans="2:15" ht="20.100000000000001" customHeight="1" x14ac:dyDescent="0.25">
      <c r="B7" s="2" t="s">
        <v>6</v>
      </c>
      <c r="C7" s="2" t="s">
        <v>17</v>
      </c>
      <c r="D7" s="2" t="s">
        <v>13</v>
      </c>
      <c r="E7" s="3">
        <v>2911</v>
      </c>
      <c r="K7" s="2" t="s">
        <v>6</v>
      </c>
      <c r="L7" s="2" t="s">
        <v>17</v>
      </c>
      <c r="M7" s="2" t="s">
        <v>13</v>
      </c>
      <c r="N7" s="3">
        <v>2911</v>
      </c>
    </row>
    <row r="8" spans="2:15" ht="20.100000000000001" customHeight="1" x14ac:dyDescent="0.25">
      <c r="B8" s="2" t="s">
        <v>7</v>
      </c>
      <c r="C8" s="2" t="s">
        <v>15</v>
      </c>
      <c r="D8" s="2" t="s">
        <v>13</v>
      </c>
      <c r="E8" s="3">
        <v>2492</v>
      </c>
      <c r="K8" s="2" t="s">
        <v>7</v>
      </c>
      <c r="L8" s="2" t="s">
        <v>15</v>
      </c>
      <c r="M8" s="2" t="s">
        <v>13</v>
      </c>
      <c r="N8" s="3">
        <v>2492</v>
      </c>
    </row>
    <row r="9" spans="2:15" ht="20.100000000000001" customHeight="1" x14ac:dyDescent="0.25">
      <c r="B9" s="2" t="s">
        <v>8</v>
      </c>
      <c r="C9" s="2" t="s">
        <v>17</v>
      </c>
      <c r="D9" s="2" t="s">
        <v>14</v>
      </c>
      <c r="E9" s="3">
        <v>2483</v>
      </c>
      <c r="K9" s="2" t="s">
        <v>8</v>
      </c>
      <c r="L9" s="2" t="s">
        <v>17</v>
      </c>
      <c r="M9" s="2" t="s">
        <v>14</v>
      </c>
      <c r="N9" s="3">
        <v>2483</v>
      </c>
    </row>
    <row r="10" spans="2:15" ht="20.100000000000001" customHeight="1" x14ac:dyDescent="0.25">
      <c r="B10" s="2" t="s">
        <v>9</v>
      </c>
      <c r="C10" s="2" t="s">
        <v>16</v>
      </c>
      <c r="D10" s="2" t="s">
        <v>14</v>
      </c>
      <c r="E10" s="3">
        <v>1708</v>
      </c>
      <c r="K10" s="2" t="s">
        <v>9</v>
      </c>
      <c r="L10" s="2" t="s">
        <v>16</v>
      </c>
      <c r="M10" s="2" t="s">
        <v>14</v>
      </c>
      <c r="N10" s="3">
        <v>1708</v>
      </c>
    </row>
    <row r="11" spans="2:15" ht="20.100000000000001" customHeight="1" x14ac:dyDescent="0.25">
      <c r="B11" s="2" t="s">
        <v>10</v>
      </c>
      <c r="C11" s="2" t="s">
        <v>15</v>
      </c>
      <c r="D11" s="2" t="s">
        <v>14</v>
      </c>
      <c r="E11" s="3">
        <v>1984</v>
      </c>
      <c r="K11" s="2" t="s">
        <v>10</v>
      </c>
      <c r="L11" s="2" t="s">
        <v>15</v>
      </c>
      <c r="M11" s="2" t="s">
        <v>14</v>
      </c>
      <c r="N11" s="3">
        <v>1984</v>
      </c>
    </row>
    <row r="12" spans="2:15" ht="20.100000000000001" customHeight="1" x14ac:dyDescent="0.25">
      <c r="B12" s="2" t="s">
        <v>11</v>
      </c>
      <c r="C12" s="2" t="s">
        <v>17</v>
      </c>
      <c r="D12" s="2" t="s">
        <v>14</v>
      </c>
      <c r="E12" s="3">
        <v>2509</v>
      </c>
      <c r="K12" s="2" t="s">
        <v>11</v>
      </c>
      <c r="L12" s="2" t="s">
        <v>17</v>
      </c>
      <c r="M12" s="2" t="s">
        <v>14</v>
      </c>
      <c r="N12" s="3">
        <v>2509</v>
      </c>
    </row>
    <row r="13" spans="2:15" ht="20.100000000000001" customHeight="1" x14ac:dyDescent="0.25">
      <c r="B13" s="2" t="s">
        <v>12</v>
      </c>
      <c r="C13" s="2" t="s">
        <v>16</v>
      </c>
      <c r="D13" s="2" t="s">
        <v>14</v>
      </c>
      <c r="E13" s="3">
        <v>2719</v>
      </c>
      <c r="K13" s="2" t="s">
        <v>12</v>
      </c>
      <c r="L13" s="2" t="s">
        <v>16</v>
      </c>
      <c r="M13" s="2" t="s">
        <v>14</v>
      </c>
      <c r="N13" s="3">
        <v>2719</v>
      </c>
    </row>
    <row r="15" spans="2:15" ht="20.100000000000001" customHeight="1" x14ac:dyDescent="0.25">
      <c r="B15" s="5" t="s">
        <v>0</v>
      </c>
      <c r="C15" s="5" t="s">
        <v>3</v>
      </c>
      <c r="D15" s="5" t="s">
        <v>1</v>
      </c>
      <c r="E15" s="5" t="s">
        <v>2</v>
      </c>
      <c r="K15" s="9" t="s">
        <v>0</v>
      </c>
      <c r="L15" s="9" t="s">
        <v>3</v>
      </c>
      <c r="M15" s="9" t="s">
        <v>1</v>
      </c>
      <c r="N15" s="9" t="s">
        <v>2</v>
      </c>
    </row>
    <row r="16" spans="2:15" ht="20.100000000000001" customHeight="1" x14ac:dyDescent="0.25">
      <c r="B16" s="4" t="s">
        <v>27</v>
      </c>
      <c r="C16" s="4" t="str" cm="1">
        <f t="array" ref="C16:E16">VLOOKUP(TRIM(B16),B5:E13,{2,3,4},FALSE)</f>
        <v>Shirt</v>
      </c>
      <c r="D16" s="4" t="str">
        <v>August</v>
      </c>
      <c r="E16" s="6">
        <v>2483</v>
      </c>
      <c r="K16" s="4" t="s">
        <v>27</v>
      </c>
      <c r="L16" s="4"/>
      <c r="M16" s="4"/>
      <c r="N16" s="6"/>
    </row>
    <row r="17" spans="2:5" ht="15" x14ac:dyDescent="0.25"/>
    <row r="18" spans="2:5" ht="20.100000000000001" customHeight="1" x14ac:dyDescent="0.25">
      <c r="B18" s="13"/>
      <c r="C18" s="13"/>
      <c r="D18" s="13"/>
      <c r="E18" s="13"/>
    </row>
    <row r="19" spans="2:5" ht="15" x14ac:dyDescent="0.25"/>
  </sheetData>
  <mergeCells count="3">
    <mergeCell ref="B2:E2"/>
    <mergeCell ref="B18:E18"/>
    <mergeCell ref="K2:N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2DE31-8BCB-485A-AF77-04769B836A30}">
  <dimension ref="B2:O19"/>
  <sheetViews>
    <sheetView showGridLines="0" workbookViewId="0">
      <selection activeCell="C18" sqref="C18"/>
    </sheetView>
  </sheetViews>
  <sheetFormatPr defaultRowHeight="20.100000000000001" customHeight="1" x14ac:dyDescent="0.25"/>
  <cols>
    <col min="1" max="1" width="4.42578125" style="1" customWidth="1"/>
    <col min="2" max="2" width="12.5703125" style="1" customWidth="1"/>
    <col min="3" max="3" width="14.28515625" style="1" customWidth="1"/>
    <col min="4" max="4" width="10.42578125" style="1" customWidth="1"/>
    <col min="5" max="5" width="13.28515625" style="1" customWidth="1"/>
    <col min="6" max="6" width="24.7109375" style="1" customWidth="1"/>
    <col min="7" max="7" width="10.5703125" style="1" customWidth="1"/>
    <col min="8" max="10" width="9.140625" style="1"/>
    <col min="11" max="11" width="15.7109375" style="1" customWidth="1"/>
    <col min="12" max="12" width="15.28515625" style="1" customWidth="1"/>
    <col min="13" max="13" width="12.140625" style="1" customWidth="1"/>
    <col min="14" max="14" width="17.42578125" style="1" customWidth="1"/>
    <col min="15" max="16384" width="9.140625" style="1"/>
  </cols>
  <sheetData>
    <row r="2" spans="2:14" ht="20.100000000000001" customHeight="1" thickBot="1" x14ac:dyDescent="0.3">
      <c r="B2" s="12" t="s">
        <v>32</v>
      </c>
      <c r="C2" s="12"/>
      <c r="D2" s="12"/>
      <c r="E2" s="12"/>
      <c r="K2" s="14" t="s">
        <v>46</v>
      </c>
      <c r="L2" s="14"/>
      <c r="M2" s="14"/>
      <c r="N2" s="14"/>
    </row>
    <row r="3" spans="2:14" ht="20.100000000000001" customHeight="1" thickTop="1" x14ac:dyDescent="0.25"/>
    <row r="4" spans="2:14" ht="20.100000000000001" customHeight="1" x14ac:dyDescent="0.25">
      <c r="B4" s="5" t="s">
        <v>0</v>
      </c>
      <c r="C4" s="5" t="s">
        <v>3</v>
      </c>
      <c r="D4" s="5" t="s">
        <v>1</v>
      </c>
      <c r="E4" s="5" t="s">
        <v>2</v>
      </c>
      <c r="K4" s="9" t="s">
        <v>0</v>
      </c>
      <c r="L4" s="9" t="s">
        <v>3</v>
      </c>
      <c r="M4" s="9" t="s">
        <v>1</v>
      </c>
      <c r="N4" s="9" t="s">
        <v>2</v>
      </c>
    </row>
    <row r="5" spans="2:14" ht="20.100000000000001" customHeight="1" x14ac:dyDescent="0.25">
      <c r="B5" s="2" t="s">
        <v>4</v>
      </c>
      <c r="C5" s="2" t="s">
        <v>15</v>
      </c>
      <c r="D5" s="2" t="s">
        <v>13</v>
      </c>
      <c r="E5" s="3">
        <v>2672</v>
      </c>
      <c r="K5" s="2" t="s">
        <v>4</v>
      </c>
      <c r="L5" s="2" t="s">
        <v>15</v>
      </c>
      <c r="M5" s="2" t="s">
        <v>13</v>
      </c>
      <c r="N5" s="3">
        <v>2672</v>
      </c>
    </row>
    <row r="6" spans="2:14" ht="20.100000000000001" customHeight="1" x14ac:dyDescent="0.25">
      <c r="B6" s="2" t="s">
        <v>5</v>
      </c>
      <c r="C6" s="2" t="s">
        <v>16</v>
      </c>
      <c r="D6" s="2" t="s">
        <v>13</v>
      </c>
      <c r="E6" s="3">
        <v>1793</v>
      </c>
      <c r="K6" s="2" t="s">
        <v>5</v>
      </c>
      <c r="L6" s="2" t="s">
        <v>16</v>
      </c>
      <c r="M6" s="2" t="s">
        <v>13</v>
      </c>
      <c r="N6" s="3">
        <v>1793</v>
      </c>
    </row>
    <row r="7" spans="2:14" ht="20.100000000000001" customHeight="1" x14ac:dyDescent="0.25">
      <c r="B7" s="2" t="s">
        <v>6</v>
      </c>
      <c r="C7" s="2" t="s">
        <v>17</v>
      </c>
      <c r="D7" s="2" t="s">
        <v>13</v>
      </c>
      <c r="E7" s="3">
        <v>2911</v>
      </c>
      <c r="K7" s="2" t="s">
        <v>6</v>
      </c>
      <c r="L7" s="2" t="s">
        <v>17</v>
      </c>
      <c r="M7" s="2" t="s">
        <v>13</v>
      </c>
      <c r="N7" s="3">
        <v>2911</v>
      </c>
    </row>
    <row r="8" spans="2:14" ht="20.100000000000001" customHeight="1" x14ac:dyDescent="0.25">
      <c r="B8" s="2" t="s">
        <v>7</v>
      </c>
      <c r="C8" s="2" t="s">
        <v>15</v>
      </c>
      <c r="D8" s="2" t="s">
        <v>13</v>
      </c>
      <c r="E8" s="3">
        <v>2492</v>
      </c>
      <c r="K8" s="2" t="s">
        <v>7</v>
      </c>
      <c r="L8" s="2" t="s">
        <v>15</v>
      </c>
      <c r="M8" s="2" t="s">
        <v>13</v>
      </c>
      <c r="N8" s="3">
        <v>2492</v>
      </c>
    </row>
    <row r="9" spans="2:14" ht="20.100000000000001" customHeight="1" x14ac:dyDescent="0.25">
      <c r="B9" s="2" t="s">
        <v>8</v>
      </c>
      <c r="C9" s="2" t="s">
        <v>17</v>
      </c>
      <c r="D9" s="2" t="s">
        <v>14</v>
      </c>
      <c r="E9" s="3">
        <v>2483</v>
      </c>
      <c r="K9" s="2" t="s">
        <v>8</v>
      </c>
      <c r="L9" s="2" t="s">
        <v>17</v>
      </c>
      <c r="M9" s="2" t="s">
        <v>14</v>
      </c>
      <c r="N9" s="3">
        <v>2483</v>
      </c>
    </row>
    <row r="10" spans="2:14" ht="20.100000000000001" customHeight="1" x14ac:dyDescent="0.25">
      <c r="B10" s="2" t="s">
        <v>9</v>
      </c>
      <c r="C10" s="2" t="s">
        <v>16</v>
      </c>
      <c r="D10" s="2" t="s">
        <v>14</v>
      </c>
      <c r="E10" s="3">
        <v>1708</v>
      </c>
      <c r="K10" s="2" t="s">
        <v>9</v>
      </c>
      <c r="L10" s="2" t="s">
        <v>16</v>
      </c>
      <c r="M10" s="2" t="s">
        <v>14</v>
      </c>
      <c r="N10" s="3">
        <v>1708</v>
      </c>
    </row>
    <row r="11" spans="2:14" ht="20.100000000000001" customHeight="1" x14ac:dyDescent="0.25">
      <c r="B11" s="2" t="s">
        <v>10</v>
      </c>
      <c r="C11" s="2" t="s">
        <v>15</v>
      </c>
      <c r="D11" s="2" t="s">
        <v>14</v>
      </c>
      <c r="E11" s="3">
        <v>1984</v>
      </c>
      <c r="K11" s="2" t="s">
        <v>10</v>
      </c>
      <c r="L11" s="2" t="s">
        <v>15</v>
      </c>
      <c r="M11" s="2" t="s">
        <v>14</v>
      </c>
      <c r="N11" s="3">
        <v>1984</v>
      </c>
    </row>
    <row r="12" spans="2:14" ht="20.100000000000001" customHeight="1" x14ac:dyDescent="0.25">
      <c r="B12" s="2" t="s">
        <v>11</v>
      </c>
      <c r="C12" s="2" t="s">
        <v>17</v>
      </c>
      <c r="D12" s="2" t="s">
        <v>14</v>
      </c>
      <c r="E12" s="3">
        <v>2509</v>
      </c>
      <c r="K12" s="2" t="s">
        <v>11</v>
      </c>
      <c r="L12" s="2" t="s">
        <v>17</v>
      </c>
      <c r="M12" s="2" t="s">
        <v>14</v>
      </c>
      <c r="N12" s="3">
        <v>2509</v>
      </c>
    </row>
    <row r="13" spans="2:14" ht="20.100000000000001" customHeight="1" x14ac:dyDescent="0.25">
      <c r="B13" s="2" t="s">
        <v>12</v>
      </c>
      <c r="C13" s="2" t="s">
        <v>16</v>
      </c>
      <c r="D13" s="2" t="s">
        <v>14</v>
      </c>
      <c r="E13" s="3">
        <v>2719</v>
      </c>
      <c r="K13" s="2" t="s">
        <v>12</v>
      </c>
      <c r="L13" s="2" t="s">
        <v>16</v>
      </c>
      <c r="M13" s="2" t="s">
        <v>14</v>
      </c>
      <c r="N13" s="3">
        <v>2719</v>
      </c>
    </row>
    <row r="15" spans="2:14" ht="20.100000000000001" customHeight="1" x14ac:dyDescent="0.25">
      <c r="B15" s="15" t="s">
        <v>29</v>
      </c>
      <c r="C15" s="15"/>
      <c r="K15" s="15" t="s">
        <v>29</v>
      </c>
      <c r="L15" s="15"/>
    </row>
    <row r="16" spans="2:14" ht="20.100000000000001" customHeight="1" x14ac:dyDescent="0.25">
      <c r="B16" s="7" t="s">
        <v>0</v>
      </c>
      <c r="C16" s="7" t="s">
        <v>7</v>
      </c>
      <c r="K16" s="7" t="s">
        <v>0</v>
      </c>
      <c r="L16" s="7" t="s">
        <v>7</v>
      </c>
    </row>
    <row r="17" spans="2:15" ht="20.100000000000001" customHeight="1" x14ac:dyDescent="0.25">
      <c r="B17" s="7" t="s">
        <v>30</v>
      </c>
      <c r="C17" s="7" t="s">
        <v>3</v>
      </c>
      <c r="K17" s="7" t="s">
        <v>30</v>
      </c>
      <c r="L17" s="7" t="s">
        <v>3</v>
      </c>
    </row>
    <row r="18" spans="2:15" ht="20.100000000000001" customHeight="1" x14ac:dyDescent="0.25">
      <c r="B18" s="4" t="s">
        <v>31</v>
      </c>
      <c r="C18" s="4" t="str">
        <f>VLOOKUP(C16,B4:E13,MATCH(C17,B4:E4,0),FALSE)</f>
        <v>Jeans</v>
      </c>
      <c r="D18" s="16" t="str">
        <f ca="1">_xlfn.FORMULATEXT(C18)</f>
        <v>=VLOOKUP(C16,B4:E13,MATCH(C17,B4:E4,0),FALSE)</v>
      </c>
      <c r="E18" s="17"/>
      <c r="F18" s="17"/>
      <c r="K18" s="4" t="s">
        <v>31</v>
      </c>
      <c r="L18" s="4"/>
      <c r="M18" s="16"/>
      <c r="N18" s="17"/>
      <c r="O18" s="17"/>
    </row>
    <row r="19" spans="2:15" ht="15" x14ac:dyDescent="0.25"/>
  </sheetData>
  <mergeCells count="6">
    <mergeCell ref="B2:E2"/>
    <mergeCell ref="B15:C15"/>
    <mergeCell ref="D18:F18"/>
    <mergeCell ref="K2:N2"/>
    <mergeCell ref="K15:L15"/>
    <mergeCell ref="M18:O18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BE2A6-55AA-470C-BBB5-02E1ADD7A9C5}">
  <dimension ref="B2:O19"/>
  <sheetViews>
    <sheetView showGridLines="0" workbookViewId="0">
      <selection activeCell="C16" sqref="C16"/>
    </sheetView>
  </sheetViews>
  <sheetFormatPr defaultRowHeight="20.100000000000001" customHeight="1" x14ac:dyDescent="0.25"/>
  <cols>
    <col min="1" max="1" width="3.140625" style="1" customWidth="1"/>
    <col min="2" max="2" width="13" style="1" customWidth="1"/>
    <col min="3" max="3" width="14.5703125" style="1" customWidth="1"/>
    <col min="4" max="4" width="11.5703125" style="1" customWidth="1"/>
    <col min="5" max="5" width="13.140625" style="1" customWidth="1"/>
    <col min="6" max="6" width="10.140625" style="1" customWidth="1"/>
    <col min="7" max="11" width="9.140625" style="1"/>
    <col min="12" max="12" width="17.28515625" style="1" customWidth="1"/>
    <col min="13" max="13" width="18.42578125" style="1" customWidth="1"/>
    <col min="14" max="14" width="14.7109375" style="1" customWidth="1"/>
    <col min="15" max="15" width="21.42578125" style="1" customWidth="1"/>
    <col min="16" max="16384" width="9.140625" style="1"/>
  </cols>
  <sheetData>
    <row r="2" spans="2:15" ht="20.100000000000001" customHeight="1" thickBot="1" x14ac:dyDescent="0.3">
      <c r="B2" s="12" t="s">
        <v>42</v>
      </c>
      <c r="C2" s="12"/>
      <c r="D2" s="12"/>
      <c r="E2" s="12"/>
      <c r="L2" s="14" t="s">
        <v>46</v>
      </c>
      <c r="M2" s="14"/>
      <c r="N2" s="14"/>
      <c r="O2" s="14"/>
    </row>
    <row r="3" spans="2:15" ht="20.100000000000001" customHeight="1" thickTop="1" x14ac:dyDescent="0.25"/>
    <row r="4" spans="2:15" ht="20.100000000000001" customHeight="1" x14ac:dyDescent="0.25">
      <c r="B4" s="5" t="s">
        <v>0</v>
      </c>
      <c r="C4" s="5" t="s">
        <v>3</v>
      </c>
      <c r="D4" s="5" t="s">
        <v>1</v>
      </c>
      <c r="E4" s="5" t="s">
        <v>2</v>
      </c>
      <c r="L4" s="9" t="s">
        <v>0</v>
      </c>
      <c r="M4" s="9" t="s">
        <v>3</v>
      </c>
      <c r="N4" s="9" t="s">
        <v>1</v>
      </c>
      <c r="O4" s="9" t="s">
        <v>2</v>
      </c>
    </row>
    <row r="5" spans="2:15" ht="20.100000000000001" customHeight="1" x14ac:dyDescent="0.25">
      <c r="B5" s="2" t="s">
        <v>4</v>
      </c>
      <c r="C5" s="2" t="s">
        <v>15</v>
      </c>
      <c r="D5" s="2" t="s">
        <v>13</v>
      </c>
      <c r="E5" s="3">
        <v>2672</v>
      </c>
      <c r="L5" s="2" t="s">
        <v>4</v>
      </c>
      <c r="M5" s="2" t="s">
        <v>15</v>
      </c>
      <c r="N5" s="2" t="s">
        <v>13</v>
      </c>
      <c r="O5" s="3">
        <v>2672</v>
      </c>
    </row>
    <row r="6" spans="2:15" ht="20.100000000000001" customHeight="1" x14ac:dyDescent="0.25">
      <c r="B6" s="2" t="s">
        <v>5</v>
      </c>
      <c r="C6" s="2" t="s">
        <v>16</v>
      </c>
      <c r="D6" s="2" t="s">
        <v>13</v>
      </c>
      <c r="E6" s="3">
        <v>1793</v>
      </c>
      <c r="L6" s="2" t="s">
        <v>5</v>
      </c>
      <c r="M6" s="2" t="s">
        <v>16</v>
      </c>
      <c r="N6" s="2" t="s">
        <v>13</v>
      </c>
      <c r="O6" s="3">
        <v>1793</v>
      </c>
    </row>
    <row r="7" spans="2:15" ht="20.100000000000001" customHeight="1" x14ac:dyDescent="0.25">
      <c r="B7" s="2" t="s">
        <v>6</v>
      </c>
      <c r="C7" s="2" t="s">
        <v>17</v>
      </c>
      <c r="D7" s="2" t="s">
        <v>13</v>
      </c>
      <c r="E7" s="3">
        <v>2911</v>
      </c>
      <c r="L7" s="2" t="s">
        <v>6</v>
      </c>
      <c r="M7" s="2" t="s">
        <v>17</v>
      </c>
      <c r="N7" s="2" t="s">
        <v>13</v>
      </c>
      <c r="O7" s="3">
        <v>2911</v>
      </c>
    </row>
    <row r="8" spans="2:15" ht="20.100000000000001" customHeight="1" x14ac:dyDescent="0.25">
      <c r="B8" s="2" t="s">
        <v>7</v>
      </c>
      <c r="C8" s="2" t="s">
        <v>15</v>
      </c>
      <c r="D8" s="2" t="s">
        <v>13</v>
      </c>
      <c r="E8" s="3">
        <v>2492</v>
      </c>
      <c r="L8" s="2" t="s">
        <v>7</v>
      </c>
      <c r="M8" s="2" t="s">
        <v>15</v>
      </c>
      <c r="N8" s="2" t="s">
        <v>13</v>
      </c>
      <c r="O8" s="3">
        <v>2492</v>
      </c>
    </row>
    <row r="9" spans="2:15" ht="20.100000000000001" customHeight="1" x14ac:dyDescent="0.25">
      <c r="B9" s="2" t="s">
        <v>8</v>
      </c>
      <c r="C9" s="2" t="s">
        <v>17</v>
      </c>
      <c r="D9" s="2" t="s">
        <v>14</v>
      </c>
      <c r="E9" s="3">
        <v>2483</v>
      </c>
      <c r="L9" s="2" t="s">
        <v>8</v>
      </c>
      <c r="M9" s="2" t="s">
        <v>17</v>
      </c>
      <c r="N9" s="2" t="s">
        <v>14</v>
      </c>
      <c r="O9" s="3">
        <v>2483</v>
      </c>
    </row>
    <row r="10" spans="2:15" ht="20.100000000000001" customHeight="1" x14ac:dyDescent="0.25">
      <c r="B10" s="2" t="s">
        <v>9</v>
      </c>
      <c r="C10" s="2" t="s">
        <v>16</v>
      </c>
      <c r="D10" s="2" t="s">
        <v>14</v>
      </c>
      <c r="E10" s="3">
        <v>1708</v>
      </c>
      <c r="L10" s="2" t="s">
        <v>9</v>
      </c>
      <c r="M10" s="2" t="s">
        <v>16</v>
      </c>
      <c r="N10" s="2" t="s">
        <v>14</v>
      </c>
      <c r="O10" s="3">
        <v>1708</v>
      </c>
    </row>
    <row r="11" spans="2:15" ht="20.100000000000001" customHeight="1" x14ac:dyDescent="0.25">
      <c r="B11" s="2" t="s">
        <v>10</v>
      </c>
      <c r="C11" s="2" t="s">
        <v>15</v>
      </c>
      <c r="D11" s="2" t="s">
        <v>14</v>
      </c>
      <c r="E11" s="3">
        <v>1984</v>
      </c>
      <c r="L11" s="2" t="s">
        <v>10</v>
      </c>
      <c r="M11" s="2" t="s">
        <v>15</v>
      </c>
      <c r="N11" s="2" t="s">
        <v>14</v>
      </c>
      <c r="O11" s="3">
        <v>1984</v>
      </c>
    </row>
    <row r="12" spans="2:15" ht="20.100000000000001" customHeight="1" x14ac:dyDescent="0.25">
      <c r="B12" s="2" t="s">
        <v>11</v>
      </c>
      <c r="C12" s="2" t="s">
        <v>17</v>
      </c>
      <c r="D12" s="2" t="s">
        <v>14</v>
      </c>
      <c r="E12" s="3">
        <v>2509</v>
      </c>
      <c r="L12" s="2" t="s">
        <v>11</v>
      </c>
      <c r="M12" s="2" t="s">
        <v>17</v>
      </c>
      <c r="N12" s="2" t="s">
        <v>14</v>
      </c>
      <c r="O12" s="3">
        <v>2509</v>
      </c>
    </row>
    <row r="13" spans="2:15" ht="20.100000000000001" customHeight="1" x14ac:dyDescent="0.25">
      <c r="B13" s="2" t="s">
        <v>12</v>
      </c>
      <c r="C13" s="2" t="s">
        <v>16</v>
      </c>
      <c r="D13" s="2" t="s">
        <v>14</v>
      </c>
      <c r="E13" s="3">
        <v>2719</v>
      </c>
      <c r="L13" s="2" t="s">
        <v>12</v>
      </c>
      <c r="M13" s="2" t="s">
        <v>16</v>
      </c>
      <c r="N13" s="2" t="s">
        <v>14</v>
      </c>
      <c r="O13" s="3">
        <v>2719</v>
      </c>
    </row>
    <row r="15" spans="2:15" ht="20.100000000000001" customHeight="1" x14ac:dyDescent="0.25">
      <c r="B15" s="5" t="s">
        <v>0</v>
      </c>
      <c r="C15" s="5" t="s">
        <v>3</v>
      </c>
      <c r="D15" s="5" t="s">
        <v>1</v>
      </c>
      <c r="E15" s="5" t="s">
        <v>2</v>
      </c>
      <c r="L15" s="9" t="s">
        <v>0</v>
      </c>
      <c r="M15" s="9" t="s">
        <v>3</v>
      </c>
      <c r="N15" s="9" t="s">
        <v>1</v>
      </c>
      <c r="O15" s="9" t="s">
        <v>2</v>
      </c>
    </row>
    <row r="16" spans="2:15" ht="20.100000000000001" customHeight="1" x14ac:dyDescent="0.25">
      <c r="B16" s="4" t="s">
        <v>41</v>
      </c>
      <c r="C16" s="4" t="str" cm="1">
        <f t="array" ref="C16:E16">VLOOKUP("*ton*",B5:E13,{2,3,4},FALSE)</f>
        <v>Jeans</v>
      </c>
      <c r="D16" s="4" t="str">
        <v>July</v>
      </c>
      <c r="E16" s="6">
        <v>2492</v>
      </c>
      <c r="L16" s="4" t="s">
        <v>41</v>
      </c>
      <c r="M16" s="4"/>
      <c r="N16" s="4"/>
      <c r="O16" s="6"/>
    </row>
    <row r="17" spans="2:5" ht="32.25" customHeight="1" x14ac:dyDescent="0.25"/>
    <row r="18" spans="2:5" ht="20.100000000000001" customHeight="1" x14ac:dyDescent="0.25">
      <c r="B18" s="13" t="str">
        <f ca="1">_xlfn.FORMULATEXT(C16)</f>
        <v>=VLOOKUP("*ton*",B5:E13,{2,3,4},FALSE)</v>
      </c>
      <c r="C18" s="13"/>
      <c r="D18" s="13"/>
      <c r="E18" s="13"/>
    </row>
    <row r="19" spans="2:5" ht="15" x14ac:dyDescent="0.25"/>
  </sheetData>
  <mergeCells count="3">
    <mergeCell ref="B2:E2"/>
    <mergeCell ref="B18:E18"/>
    <mergeCell ref="L2:O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B4F72-25D9-40CE-8A51-F0B538167F59}">
  <dimension ref="B2:X19"/>
  <sheetViews>
    <sheetView showGridLines="0" workbookViewId="0">
      <selection activeCell="D8" sqref="D8"/>
    </sheetView>
  </sheetViews>
  <sheetFormatPr defaultRowHeight="20.100000000000001" customHeight="1" x14ac:dyDescent="0.25"/>
  <cols>
    <col min="1" max="1" width="3.7109375" style="1" customWidth="1"/>
    <col min="2" max="2" width="12.28515625" style="1" customWidth="1"/>
    <col min="3" max="3" width="3.7109375" style="1" customWidth="1"/>
    <col min="4" max="4" width="12.5703125" style="1" customWidth="1"/>
    <col min="5" max="9" width="9.140625" style="1"/>
    <col min="10" max="10" width="3.85546875" style="1" customWidth="1"/>
    <col min="11" max="11" width="10.5703125" style="1" customWidth="1"/>
    <col min="12" max="15" width="9.140625" style="1"/>
    <col min="16" max="16" width="15.42578125" style="1" customWidth="1"/>
    <col min="17" max="17" width="9.140625" style="1"/>
    <col min="18" max="18" width="16.28515625" style="1" customWidth="1"/>
    <col min="19" max="16384" width="9.140625" style="1"/>
  </cols>
  <sheetData>
    <row r="2" spans="2:24" ht="20.100000000000001" customHeight="1" thickBot="1" x14ac:dyDescent="0.3">
      <c r="B2" s="12" t="s">
        <v>40</v>
      </c>
      <c r="C2" s="12"/>
      <c r="D2" s="12"/>
      <c r="E2" s="12"/>
      <c r="F2" s="12"/>
      <c r="G2" s="12"/>
      <c r="H2" s="12"/>
      <c r="I2" s="12"/>
      <c r="J2" s="12"/>
      <c r="P2" s="14" t="s">
        <v>46</v>
      </c>
      <c r="Q2" s="14"/>
      <c r="R2" s="14"/>
      <c r="S2" s="14"/>
      <c r="T2"/>
      <c r="U2"/>
      <c r="V2"/>
      <c r="W2"/>
      <c r="X2"/>
    </row>
    <row r="3" spans="2:24" ht="20.100000000000001" customHeight="1" thickTop="1" x14ac:dyDescent="0.25"/>
    <row r="4" spans="2:24" ht="20.100000000000001" customHeight="1" x14ac:dyDescent="0.25">
      <c r="B4" s="5" t="s">
        <v>38</v>
      </c>
      <c r="G4"/>
      <c r="P4" s="9" t="s">
        <v>38</v>
      </c>
      <c r="U4"/>
    </row>
    <row r="5" spans="2:24" ht="20.100000000000001" customHeight="1" x14ac:dyDescent="0.25">
      <c r="B5" s="10">
        <v>66.35090730296929</v>
      </c>
      <c r="G5"/>
      <c r="P5" s="10">
        <v>66.35090730296929</v>
      </c>
      <c r="U5"/>
    </row>
    <row r="6" spans="2:24" ht="20.100000000000001" customHeight="1" x14ac:dyDescent="0.25">
      <c r="B6" s="10">
        <v>64.269231837059408</v>
      </c>
      <c r="G6"/>
      <c r="P6" s="10">
        <v>64.269231837059408</v>
      </c>
      <c r="U6"/>
    </row>
    <row r="7" spans="2:24" ht="20.100000000000001" customHeight="1" x14ac:dyDescent="0.25">
      <c r="B7" s="10">
        <v>128.3673200466738</v>
      </c>
      <c r="D7" s="5" t="s">
        <v>39</v>
      </c>
      <c r="G7"/>
      <c r="P7" s="10">
        <v>128.3673200466738</v>
      </c>
      <c r="R7" s="9" t="s">
        <v>39</v>
      </c>
      <c r="U7"/>
    </row>
    <row r="8" spans="2:24" ht="20.100000000000001" customHeight="1" x14ac:dyDescent="0.25">
      <c r="B8" s="10">
        <v>49.590694213006941</v>
      </c>
      <c r="D8" s="11">
        <f>VLOOKUP(9.99999999999999E+307,$B$5:$B$14,TRUE)</f>
        <v>97.647041251071443</v>
      </c>
      <c r="E8" s="18" t="str">
        <f ca="1">_xlfn.FORMULATEXT(D8)</f>
        <v>=VLOOKUP(9.99999999999999E+307,$B$5:$B$14,TRUE)</v>
      </c>
      <c r="F8" s="19"/>
      <c r="G8" s="19"/>
      <c r="H8" s="19"/>
      <c r="I8" s="19"/>
      <c r="J8" s="19"/>
      <c r="P8" s="10">
        <v>49.590694213006941</v>
      </c>
      <c r="R8" s="11"/>
      <c r="S8" s="18"/>
      <c r="T8" s="19"/>
      <c r="U8" s="19"/>
      <c r="V8" s="19"/>
      <c r="W8" s="19"/>
      <c r="X8" s="19"/>
    </row>
    <row r="9" spans="2:24" ht="20.100000000000001" customHeight="1" x14ac:dyDescent="0.25">
      <c r="B9" s="10">
        <v>132.32405501865972</v>
      </c>
      <c r="G9"/>
      <c r="P9" s="10">
        <v>132.32405501865972</v>
      </c>
      <c r="U9"/>
    </row>
    <row r="10" spans="2:24" ht="20.100000000000001" customHeight="1" x14ac:dyDescent="0.25">
      <c r="B10" s="10">
        <v>68.669175118461538</v>
      </c>
      <c r="G10"/>
      <c r="P10" s="10">
        <v>68.669175118461538</v>
      </c>
      <c r="U10"/>
    </row>
    <row r="11" spans="2:24" ht="20.100000000000001" customHeight="1" x14ac:dyDescent="0.25">
      <c r="B11" s="10">
        <v>149.2407134714187</v>
      </c>
      <c r="G11"/>
      <c r="P11" s="10">
        <v>149.2407134714187</v>
      </c>
      <c r="U11"/>
    </row>
    <row r="12" spans="2:24" ht="20.100000000000001" customHeight="1" x14ac:dyDescent="0.25">
      <c r="B12" s="10">
        <v>116.38002523480313</v>
      </c>
      <c r="G12"/>
      <c r="P12" s="10">
        <v>116.38002523480313</v>
      </c>
      <c r="U12"/>
    </row>
    <row r="13" spans="2:24" ht="20.100000000000001" customHeight="1" x14ac:dyDescent="0.25">
      <c r="B13" s="10">
        <v>44.989432586833857</v>
      </c>
      <c r="G13"/>
      <c r="P13" s="10">
        <v>44.989432586833857</v>
      </c>
      <c r="U13"/>
    </row>
    <row r="14" spans="2:24" ht="20.100000000000001" customHeight="1" x14ac:dyDescent="0.25">
      <c r="B14" s="10">
        <v>97.647041251071443</v>
      </c>
      <c r="G14"/>
      <c r="P14" s="10">
        <v>97.647041251071443</v>
      </c>
      <c r="U14"/>
    </row>
    <row r="15" spans="2:24" ht="15" x14ac:dyDescent="0.25">
      <c r="G15"/>
    </row>
    <row r="16" spans="2:24" ht="20.100000000000001" customHeight="1" x14ac:dyDescent="0.25">
      <c r="G16"/>
    </row>
    <row r="17" spans="7:7" ht="20.100000000000001" customHeight="1" x14ac:dyDescent="0.25">
      <c r="G17"/>
    </row>
    <row r="18" spans="7:7" ht="20.100000000000001" customHeight="1" x14ac:dyDescent="0.25">
      <c r="G18"/>
    </row>
    <row r="19" spans="7:7" ht="20.100000000000001" customHeight="1" x14ac:dyDescent="0.25">
      <c r="G19"/>
    </row>
  </sheetData>
  <mergeCells count="4">
    <mergeCell ref="E8:J8"/>
    <mergeCell ref="B2:J2"/>
    <mergeCell ref="S8:X8"/>
    <mergeCell ref="P2:S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5EF9B-580B-4CF4-9B10-A56C313833AA}">
  <dimension ref="B2:M19"/>
  <sheetViews>
    <sheetView showGridLines="0" workbookViewId="0">
      <selection activeCell="Q21" sqref="Q21"/>
    </sheetView>
  </sheetViews>
  <sheetFormatPr defaultRowHeight="20.100000000000001" customHeight="1" x14ac:dyDescent="0.25"/>
  <cols>
    <col min="1" max="1" width="3.42578125" style="1" customWidth="1"/>
    <col min="2" max="2" width="12.42578125" style="1" customWidth="1"/>
    <col min="3" max="3" width="15.42578125" style="1" customWidth="1"/>
    <col min="4" max="4" width="10.7109375" style="1" customWidth="1"/>
    <col min="5" max="5" width="13.7109375" style="1" customWidth="1"/>
    <col min="6" max="7" width="11.140625" style="1" customWidth="1"/>
    <col min="8" max="9" width="9.140625" style="1"/>
    <col min="10" max="10" width="18.5703125" style="1" customWidth="1"/>
    <col min="11" max="11" width="15.85546875" style="1" customWidth="1"/>
    <col min="12" max="12" width="14.140625" style="1" customWidth="1"/>
    <col min="13" max="13" width="21.28515625" style="1" customWidth="1"/>
    <col min="14" max="16384" width="9.140625" style="1"/>
  </cols>
  <sheetData>
    <row r="2" spans="2:13" ht="20.100000000000001" customHeight="1" thickBot="1" x14ac:dyDescent="0.3">
      <c r="B2" s="12" t="s">
        <v>45</v>
      </c>
      <c r="C2" s="12"/>
      <c r="D2" s="12"/>
      <c r="E2" s="12"/>
      <c r="J2" s="14" t="s">
        <v>46</v>
      </c>
      <c r="K2" s="14"/>
      <c r="L2" s="14"/>
      <c r="M2" s="14"/>
    </row>
    <row r="3" spans="2:13" ht="20.100000000000001" customHeight="1" thickTop="1" x14ac:dyDescent="0.25"/>
    <row r="4" spans="2:13" ht="20.100000000000001" customHeight="1" x14ac:dyDescent="0.25">
      <c r="B4" s="5" t="s">
        <v>0</v>
      </c>
      <c r="C4" s="5" t="s">
        <v>3</v>
      </c>
      <c r="D4" s="5" t="s">
        <v>1</v>
      </c>
      <c r="E4" s="5" t="s">
        <v>2</v>
      </c>
      <c r="J4" s="9" t="s">
        <v>0</v>
      </c>
      <c r="K4" s="9" t="s">
        <v>3</v>
      </c>
      <c r="L4" s="9" t="s">
        <v>1</v>
      </c>
      <c r="M4" s="9" t="s">
        <v>2</v>
      </c>
    </row>
    <row r="5" spans="2:13" ht="20.100000000000001" customHeight="1" x14ac:dyDescent="0.25">
      <c r="B5" s="2" t="s">
        <v>4</v>
      </c>
      <c r="C5" s="2" t="s">
        <v>15</v>
      </c>
      <c r="D5" s="2" t="s">
        <v>13</v>
      </c>
      <c r="E5" s="3">
        <v>2672</v>
      </c>
      <c r="J5" s="2" t="s">
        <v>4</v>
      </c>
      <c r="K5" s="2" t="s">
        <v>15</v>
      </c>
      <c r="L5" s="2" t="s">
        <v>13</v>
      </c>
      <c r="M5" s="3">
        <v>2672</v>
      </c>
    </row>
    <row r="6" spans="2:13" ht="20.100000000000001" customHeight="1" x14ac:dyDescent="0.25">
      <c r="B6" s="2" t="s">
        <v>5</v>
      </c>
      <c r="C6" s="2" t="s">
        <v>16</v>
      </c>
      <c r="D6" s="2" t="s">
        <v>13</v>
      </c>
      <c r="E6" s="3">
        <v>1793</v>
      </c>
      <c r="J6" s="2" t="s">
        <v>5</v>
      </c>
      <c r="K6" s="2" t="s">
        <v>16</v>
      </c>
      <c r="L6" s="2" t="s">
        <v>13</v>
      </c>
      <c r="M6" s="3">
        <v>1793</v>
      </c>
    </row>
    <row r="7" spans="2:13" ht="20.100000000000001" customHeight="1" x14ac:dyDescent="0.25">
      <c r="B7" s="2" t="s">
        <v>6</v>
      </c>
      <c r="C7" s="2" t="s">
        <v>17</v>
      </c>
      <c r="D7" s="2" t="s">
        <v>13</v>
      </c>
      <c r="E7" s="3">
        <v>2911</v>
      </c>
      <c r="J7" s="2" t="s">
        <v>6</v>
      </c>
      <c r="K7" s="2" t="s">
        <v>17</v>
      </c>
      <c r="L7" s="2" t="s">
        <v>13</v>
      </c>
      <c r="M7" s="3">
        <v>2911</v>
      </c>
    </row>
    <row r="8" spans="2:13" ht="20.100000000000001" customHeight="1" x14ac:dyDescent="0.25">
      <c r="B8" s="2" t="s">
        <v>7</v>
      </c>
      <c r="C8" s="2" t="s">
        <v>15</v>
      </c>
      <c r="D8" s="2" t="s">
        <v>13</v>
      </c>
      <c r="E8" s="3">
        <v>2492</v>
      </c>
      <c r="J8" s="2" t="s">
        <v>7</v>
      </c>
      <c r="K8" s="2" t="s">
        <v>15</v>
      </c>
      <c r="L8" s="2" t="s">
        <v>13</v>
      </c>
      <c r="M8" s="3">
        <v>2492</v>
      </c>
    </row>
    <row r="9" spans="2:13" ht="20.100000000000001" customHeight="1" x14ac:dyDescent="0.25">
      <c r="B9" s="2" t="s">
        <v>43</v>
      </c>
      <c r="C9" s="2" t="s">
        <v>17</v>
      </c>
      <c r="D9" s="2" t="s">
        <v>14</v>
      </c>
      <c r="E9" s="3">
        <v>2483</v>
      </c>
      <c r="J9" s="2" t="s">
        <v>43</v>
      </c>
      <c r="K9" s="2" t="s">
        <v>17</v>
      </c>
      <c r="L9" s="2" t="s">
        <v>14</v>
      </c>
      <c r="M9" s="3">
        <v>2483</v>
      </c>
    </row>
    <row r="10" spans="2:13" ht="20.100000000000001" customHeight="1" x14ac:dyDescent="0.25">
      <c r="B10" s="2" t="s">
        <v>9</v>
      </c>
      <c r="C10" s="2" t="s">
        <v>16</v>
      </c>
      <c r="D10" s="2" t="s">
        <v>14</v>
      </c>
      <c r="E10" s="3">
        <v>1708</v>
      </c>
      <c r="J10" s="2" t="s">
        <v>9</v>
      </c>
      <c r="K10" s="2" t="s">
        <v>16</v>
      </c>
      <c r="L10" s="2" t="s">
        <v>14</v>
      </c>
      <c r="M10" s="3">
        <v>1708</v>
      </c>
    </row>
    <row r="11" spans="2:13" ht="20.100000000000001" customHeight="1" x14ac:dyDescent="0.25">
      <c r="B11" s="2" t="s">
        <v>10</v>
      </c>
      <c r="C11" s="2" t="s">
        <v>15</v>
      </c>
      <c r="D11" s="2" t="s">
        <v>14</v>
      </c>
      <c r="E11" s="3">
        <v>1984</v>
      </c>
      <c r="J11" s="2" t="s">
        <v>10</v>
      </c>
      <c r="K11" s="2" t="s">
        <v>15</v>
      </c>
      <c r="L11" s="2" t="s">
        <v>14</v>
      </c>
      <c r="M11" s="3">
        <v>1984</v>
      </c>
    </row>
    <row r="12" spans="2:13" ht="20.100000000000001" customHeight="1" x14ac:dyDescent="0.25">
      <c r="B12" s="2" t="s">
        <v>44</v>
      </c>
      <c r="C12" s="2" t="s">
        <v>17</v>
      </c>
      <c r="D12" s="2" t="s">
        <v>14</v>
      </c>
      <c r="E12" s="3">
        <v>2509</v>
      </c>
      <c r="J12" s="2" t="s">
        <v>44</v>
      </c>
      <c r="K12" s="2" t="s">
        <v>17</v>
      </c>
      <c r="L12" s="2" t="s">
        <v>14</v>
      </c>
      <c r="M12" s="3">
        <v>2509</v>
      </c>
    </row>
    <row r="13" spans="2:13" ht="20.100000000000001" customHeight="1" x14ac:dyDescent="0.25">
      <c r="B13" s="2" t="s">
        <v>12</v>
      </c>
      <c r="C13" s="2" t="s">
        <v>16</v>
      </c>
      <c r="D13" s="2" t="s">
        <v>14</v>
      </c>
      <c r="E13" s="3">
        <v>2719</v>
      </c>
      <c r="J13" s="2" t="s">
        <v>12</v>
      </c>
      <c r="K13" s="2" t="s">
        <v>16</v>
      </c>
      <c r="L13" s="2" t="s">
        <v>14</v>
      </c>
      <c r="M13" s="3">
        <v>2719</v>
      </c>
    </row>
    <row r="15" spans="2:13" ht="20.100000000000001" customHeight="1" x14ac:dyDescent="0.25">
      <c r="B15" s="5" t="s">
        <v>0</v>
      </c>
      <c r="C15" s="5" t="s">
        <v>3</v>
      </c>
      <c r="D15" s="5" t="s">
        <v>1</v>
      </c>
      <c r="E15" s="5" t="s">
        <v>2</v>
      </c>
      <c r="J15" s="9" t="s">
        <v>0</v>
      </c>
      <c r="K15" s="9" t="s">
        <v>3</v>
      </c>
      <c r="L15" s="9" t="s">
        <v>1</v>
      </c>
      <c r="M15" s="9" t="s">
        <v>2</v>
      </c>
    </row>
    <row r="16" spans="2:13" ht="20.100000000000001" customHeight="1" x14ac:dyDescent="0.25">
      <c r="B16" s="4" t="s">
        <v>44</v>
      </c>
      <c r="C16" s="4" t="str" cm="1">
        <f t="array" ref="C16:E16">VLOOKUP(TRUE, CHOOSE({1,2,3,4}, EXACT(B16, B5:B13), C5:C13,D5:D13,E5:E13), {2,3,4}, FALSE)</f>
        <v>Shirt</v>
      </c>
      <c r="D16" s="4" t="str">
        <v>August</v>
      </c>
      <c r="E16" s="6">
        <v>2509</v>
      </c>
      <c r="J16" s="4" t="s">
        <v>44</v>
      </c>
      <c r="K16" s="4"/>
      <c r="L16" s="4"/>
      <c r="M16" s="6"/>
    </row>
    <row r="17" spans="2:6" ht="15" x14ac:dyDescent="0.25"/>
    <row r="18" spans="2:6" ht="20.100000000000001" customHeight="1" x14ac:dyDescent="0.25">
      <c r="B18" s="17"/>
      <c r="C18" s="17"/>
      <c r="D18" s="17"/>
      <c r="E18" s="17"/>
      <c r="F18" s="17"/>
    </row>
    <row r="19" spans="2:6" ht="15" x14ac:dyDescent="0.25"/>
  </sheetData>
  <mergeCells count="3">
    <mergeCell ref="B2:E2"/>
    <mergeCell ref="B18:F18"/>
    <mergeCell ref="J2:M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1399E-063A-4B3A-8BAB-32A989247DD6}">
  <dimension ref="B2:N18"/>
  <sheetViews>
    <sheetView showGridLines="0" workbookViewId="0">
      <selection activeCell="N28" sqref="N28"/>
    </sheetView>
  </sheetViews>
  <sheetFormatPr defaultRowHeight="20.100000000000001" customHeight="1" x14ac:dyDescent="0.25"/>
  <cols>
    <col min="1" max="1" width="3.7109375" style="1" customWidth="1"/>
    <col min="2" max="2" width="12.5703125" style="1" customWidth="1"/>
    <col min="3" max="5" width="20.7109375" style="1" customWidth="1"/>
    <col min="6" max="6" width="6.7109375" style="1" customWidth="1"/>
    <col min="7" max="7" width="11.5703125" style="1" customWidth="1"/>
    <col min="8" max="10" width="9.140625" style="1"/>
    <col min="11" max="11" width="15.85546875" style="1" customWidth="1"/>
    <col min="12" max="13" width="16.140625" style="1" customWidth="1"/>
    <col min="14" max="14" width="17.140625" style="1" customWidth="1"/>
    <col min="15" max="16384" width="9.140625" style="1"/>
  </cols>
  <sheetData>
    <row r="2" spans="2:14" ht="20.100000000000001" customHeight="1" thickBot="1" x14ac:dyDescent="0.3">
      <c r="B2" s="12" t="s">
        <v>33</v>
      </c>
      <c r="C2" s="12"/>
      <c r="D2" s="12"/>
      <c r="E2" s="12"/>
      <c r="K2" s="14" t="s">
        <v>46</v>
      </c>
      <c r="L2" s="14"/>
      <c r="M2" s="14"/>
      <c r="N2" s="14"/>
    </row>
    <row r="3" spans="2:14" ht="20.100000000000001" customHeight="1" thickTop="1" x14ac:dyDescent="0.25"/>
    <row r="4" spans="2:14" ht="20.100000000000001" customHeight="1" x14ac:dyDescent="0.25">
      <c r="B4" s="5" t="s">
        <v>0</v>
      </c>
      <c r="C4" s="5" t="s">
        <v>34</v>
      </c>
      <c r="D4" s="5" t="s">
        <v>35</v>
      </c>
      <c r="E4" s="5" t="s">
        <v>36</v>
      </c>
      <c r="K4" s="9" t="s">
        <v>0</v>
      </c>
      <c r="L4" s="9" t="s">
        <v>34</v>
      </c>
      <c r="M4" s="9" t="s">
        <v>35</v>
      </c>
      <c r="N4" s="9" t="s">
        <v>36</v>
      </c>
    </row>
    <row r="5" spans="2:14" ht="20.100000000000001" customHeight="1" x14ac:dyDescent="0.25">
      <c r="B5" s="2" t="s">
        <v>4</v>
      </c>
      <c r="C5" s="3">
        <v>2556</v>
      </c>
      <c r="D5" s="3">
        <v>3875</v>
      </c>
      <c r="E5" s="3">
        <v>2657</v>
      </c>
      <c r="K5" s="2" t="s">
        <v>4</v>
      </c>
      <c r="L5" s="3">
        <v>2556</v>
      </c>
      <c r="M5" s="3">
        <v>3875</v>
      </c>
      <c r="N5" s="3">
        <v>2657</v>
      </c>
    </row>
    <row r="6" spans="2:14" ht="20.100000000000001" customHeight="1" x14ac:dyDescent="0.25">
      <c r="B6" s="2" t="s">
        <v>5</v>
      </c>
      <c r="C6" s="3">
        <v>3991</v>
      </c>
      <c r="D6" s="3">
        <v>3225</v>
      </c>
      <c r="E6" s="3">
        <v>3367</v>
      </c>
      <c r="K6" s="2" t="s">
        <v>5</v>
      </c>
      <c r="L6" s="3">
        <v>3991</v>
      </c>
      <c r="M6" s="3">
        <v>3225</v>
      </c>
      <c r="N6" s="3">
        <v>3367</v>
      </c>
    </row>
    <row r="7" spans="2:14" ht="20.100000000000001" customHeight="1" x14ac:dyDescent="0.25">
      <c r="B7" s="2" t="s">
        <v>6</v>
      </c>
      <c r="C7" s="3">
        <v>3818</v>
      </c>
      <c r="D7" s="3">
        <v>2431</v>
      </c>
      <c r="E7" s="3">
        <v>2636</v>
      </c>
      <c r="K7" s="2" t="s">
        <v>6</v>
      </c>
      <c r="L7" s="3">
        <v>3818</v>
      </c>
      <c r="M7" s="3">
        <v>2431</v>
      </c>
      <c r="N7" s="3">
        <v>2636</v>
      </c>
    </row>
    <row r="8" spans="2:14" ht="20.100000000000001" customHeight="1" x14ac:dyDescent="0.25">
      <c r="B8" s="2" t="s">
        <v>7</v>
      </c>
      <c r="C8" s="3">
        <v>3807</v>
      </c>
      <c r="D8" s="3">
        <v>3546</v>
      </c>
      <c r="E8" s="3">
        <v>2481</v>
      </c>
      <c r="K8" s="2" t="s">
        <v>7</v>
      </c>
      <c r="L8" s="3">
        <v>3807</v>
      </c>
      <c r="M8" s="3">
        <v>3546</v>
      </c>
      <c r="N8" s="3">
        <v>2481</v>
      </c>
    </row>
    <row r="9" spans="2:14" ht="20.100000000000001" customHeight="1" x14ac:dyDescent="0.25">
      <c r="B9" s="2" t="s">
        <v>8</v>
      </c>
      <c r="C9" s="3">
        <v>1435</v>
      </c>
      <c r="D9" s="3">
        <v>1102</v>
      </c>
      <c r="E9" s="3">
        <v>1398</v>
      </c>
      <c r="K9" s="2" t="s">
        <v>8</v>
      </c>
      <c r="L9" s="3">
        <v>1435</v>
      </c>
      <c r="M9" s="3">
        <v>1102</v>
      </c>
      <c r="N9" s="3">
        <v>1398</v>
      </c>
    </row>
    <row r="10" spans="2:14" ht="20.100000000000001" customHeight="1" x14ac:dyDescent="0.25">
      <c r="B10" s="2" t="s">
        <v>9</v>
      </c>
      <c r="C10" s="3">
        <v>1820</v>
      </c>
      <c r="D10" s="3">
        <v>3178</v>
      </c>
      <c r="E10" s="3">
        <v>1616</v>
      </c>
      <c r="K10" s="2" t="s">
        <v>9</v>
      </c>
      <c r="L10" s="3">
        <v>1820</v>
      </c>
      <c r="M10" s="3">
        <v>3178</v>
      </c>
      <c r="N10" s="3">
        <v>1616</v>
      </c>
    </row>
    <row r="11" spans="2:14" ht="20.100000000000001" customHeight="1" x14ac:dyDescent="0.25">
      <c r="B11" s="2" t="s">
        <v>10</v>
      </c>
      <c r="C11" s="3">
        <v>3695</v>
      </c>
      <c r="D11" s="3">
        <v>2023</v>
      </c>
      <c r="E11" s="3">
        <v>1802</v>
      </c>
      <c r="K11" s="2" t="s">
        <v>10</v>
      </c>
      <c r="L11" s="3">
        <v>3695</v>
      </c>
      <c r="M11" s="3">
        <v>2023</v>
      </c>
      <c r="N11" s="3">
        <v>1802</v>
      </c>
    </row>
    <row r="12" spans="2:14" ht="20.100000000000001" customHeight="1" x14ac:dyDescent="0.25">
      <c r="B12" s="2" t="s">
        <v>11</v>
      </c>
      <c r="C12" s="3">
        <v>3595</v>
      </c>
      <c r="D12" s="3">
        <v>1159</v>
      </c>
      <c r="E12" s="3">
        <v>1197</v>
      </c>
      <c r="K12" s="2" t="s">
        <v>11</v>
      </c>
      <c r="L12" s="3">
        <v>3595</v>
      </c>
      <c r="M12" s="3">
        <v>1159</v>
      </c>
      <c r="N12" s="3">
        <v>1197</v>
      </c>
    </row>
    <row r="13" spans="2:14" ht="20.100000000000001" customHeight="1" x14ac:dyDescent="0.25">
      <c r="B13" s="2" t="s">
        <v>12</v>
      </c>
      <c r="C13" s="3">
        <v>2475</v>
      </c>
      <c r="D13" s="3">
        <v>3306</v>
      </c>
      <c r="E13" s="3">
        <v>1859</v>
      </c>
      <c r="K13" s="2" t="s">
        <v>12</v>
      </c>
      <c r="L13" s="3">
        <v>2475</v>
      </c>
      <c r="M13" s="3">
        <v>3306</v>
      </c>
      <c r="N13" s="3">
        <v>1859</v>
      </c>
    </row>
    <row r="15" spans="2:14" ht="20.100000000000001" customHeight="1" x14ac:dyDescent="0.25">
      <c r="B15" s="5" t="s">
        <v>0</v>
      </c>
      <c r="C15" s="4" t="s">
        <v>7</v>
      </c>
      <c r="K15" s="9" t="s">
        <v>0</v>
      </c>
      <c r="L15" s="4" t="s">
        <v>7</v>
      </c>
    </row>
    <row r="16" spans="2:14" ht="20.100000000000001" customHeight="1" x14ac:dyDescent="0.25">
      <c r="B16" s="5" t="s">
        <v>1</v>
      </c>
      <c r="C16" s="4" t="s">
        <v>35</v>
      </c>
      <c r="K16" s="9" t="s">
        <v>1</v>
      </c>
      <c r="L16" s="4" t="s">
        <v>35</v>
      </c>
    </row>
    <row r="17" spans="2:14" ht="20.100000000000001" customHeight="1" x14ac:dyDescent="0.25">
      <c r="B17" s="5" t="s">
        <v>37</v>
      </c>
      <c r="C17" s="6">
        <f>VLOOKUP(C15,B5:E13,MATCH(C16,B4:E4,0),FALSE)</f>
        <v>3546</v>
      </c>
      <c r="D17" s="8" t="str">
        <f ca="1">_xlfn.FORMULATEXT(C17)</f>
        <v>=VLOOKUP(C15,B5:E13,MATCH(C16,B4:E4,0),FALSE)</v>
      </c>
      <c r="E17" s="8"/>
      <c r="F17" s="8"/>
      <c r="K17" s="9" t="s">
        <v>37</v>
      </c>
      <c r="L17" s="6"/>
      <c r="M17" s="8"/>
      <c r="N17" s="8"/>
    </row>
    <row r="18" spans="2:14" ht="15" x14ac:dyDescent="0.25"/>
  </sheetData>
  <mergeCells count="2">
    <mergeCell ref="B2:E2"/>
    <mergeCell ref="K2:N2"/>
  </mergeCells>
  <dataValidations count="2">
    <dataValidation type="list" allowBlank="1" showInputMessage="1" showErrorMessage="1" sqref="C15 L15" xr:uid="{A7C4B35A-53E9-411B-BA76-6806A6A8F54F}">
      <formula1>$B$5:$B$13</formula1>
    </dataValidation>
    <dataValidation type="list" allowBlank="1" showInputMessage="1" showErrorMessage="1" sqref="C16 L16" xr:uid="{DBA5952F-2431-471C-AE85-1FFBB191E0B5}">
      <formula1>$C$4:$E$4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Find Data Horizontally</vt:lpstr>
      <vt:lpstr>With Named Range</vt:lpstr>
      <vt:lpstr>Categorizing</vt:lpstr>
      <vt:lpstr>With IFERROR</vt:lpstr>
      <vt:lpstr>With Extra Space</vt:lpstr>
      <vt:lpstr>2-Way Lookup</vt:lpstr>
      <vt:lpstr>Partial Match</vt:lpstr>
      <vt:lpstr>Getting Last Value</vt:lpstr>
      <vt:lpstr>Case-Sensitive</vt:lpstr>
      <vt:lpstr>Drop-Down</vt:lpstr>
      <vt:lpstr>Sales_Data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Nehad Ulfat</dc:creator>
  <cp:lastModifiedBy>Nehad Ulfat</cp:lastModifiedBy>
  <cp:lastPrinted>2021-09-12T05:00:52Z</cp:lastPrinted>
  <dcterms:created xsi:type="dcterms:W3CDTF">2021-09-12T03:47:37Z</dcterms:created>
  <dcterms:modified xsi:type="dcterms:W3CDTF">2021-09-12T21:15:31Z</dcterms:modified>
</cp:coreProperties>
</file>