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ei\Documents\Capstone 2\"/>
    </mc:Choice>
  </mc:AlternateContent>
  <xr:revisionPtr revIDLastSave="0" documentId="13_ncr:1_{F35B26AE-B830-4072-B9B2-F3423224C2F0}" xr6:coauthVersionLast="46" xr6:coauthVersionMax="46" xr10:uidLastSave="{00000000-0000-0000-0000-000000000000}"/>
  <bookViews>
    <workbookView xWindow="-120" yWindow="-120" windowWidth="20730" windowHeight="11160" xr2:uid="{86217E75-AA93-4697-B028-42E729FDC6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4" i="1"/>
  <c r="G12" i="1"/>
  <c r="G13" i="1"/>
  <c r="G11" i="1"/>
  <c r="G9" i="1"/>
  <c r="G10" i="1"/>
  <c r="G8" i="1"/>
  <c r="G6" i="1"/>
  <c r="G7" i="1"/>
  <c r="G5" i="1"/>
  <c r="F15" i="1"/>
  <c r="F16" i="1"/>
  <c r="F14" i="1"/>
  <c r="F12" i="1"/>
  <c r="F13" i="1"/>
  <c r="F11" i="1"/>
  <c r="F9" i="1"/>
  <c r="F10" i="1"/>
  <c r="F8" i="1"/>
  <c r="F6" i="1"/>
  <c r="F7" i="1"/>
  <c r="F5" i="1"/>
  <c r="E15" i="1"/>
  <c r="E16" i="1"/>
  <c r="E14" i="1"/>
  <c r="E9" i="1"/>
  <c r="E10" i="1"/>
  <c r="E11" i="1"/>
  <c r="E12" i="1"/>
  <c r="E13" i="1"/>
  <c r="E8" i="1"/>
  <c r="E6" i="1"/>
  <c r="E7" i="1"/>
  <c r="E5" i="1"/>
  <c r="D15" i="1"/>
  <c r="D16" i="1"/>
  <c r="D14" i="1"/>
  <c r="D12" i="1"/>
  <c r="D13" i="1"/>
  <c r="D11" i="1"/>
  <c r="D9" i="1"/>
  <c r="D10" i="1"/>
  <c r="D8" i="1"/>
  <c r="C15" i="1"/>
  <c r="C16" i="1"/>
  <c r="C14" i="1"/>
  <c r="C12" i="1"/>
  <c r="C13" i="1"/>
  <c r="C11" i="1"/>
  <c r="C9" i="1"/>
  <c r="C10" i="1"/>
  <c r="C8" i="1"/>
  <c r="B15" i="1"/>
  <c r="B16" i="1"/>
  <c r="B14" i="1"/>
  <c r="B12" i="1"/>
  <c r="B13" i="1"/>
  <c r="B11" i="1"/>
  <c r="B9" i="1"/>
  <c r="B10" i="1"/>
  <c r="B8" i="1"/>
  <c r="D6" i="1"/>
  <c r="D7" i="1"/>
  <c r="D5" i="1"/>
  <c r="C6" i="1"/>
  <c r="C7" i="1"/>
  <c r="C5" i="1"/>
  <c r="B6" i="1"/>
  <c r="B7" i="1"/>
  <c r="B5" i="1"/>
</calcChain>
</file>

<file path=xl/sharedStrings.xml><?xml version="1.0" encoding="utf-8"?>
<sst xmlns="http://schemas.openxmlformats.org/spreadsheetml/2006/main" count="18" uniqueCount="18">
  <si>
    <t>Year and         Quarter</t>
  </si>
  <si>
    <t>U.S.</t>
  </si>
  <si>
    <t xml:space="preserve">Under 35 years </t>
  </si>
  <si>
    <t xml:space="preserve">35 to 44 years </t>
  </si>
  <si>
    <t xml:space="preserve">45 to 54 years </t>
  </si>
  <si>
    <t xml:space="preserve">55 to 64 years </t>
  </si>
  <si>
    <t xml:space="preserve">65 years and over </t>
  </si>
  <si>
    <t>2/28/2019</t>
  </si>
  <si>
    <t>3/31/2019</t>
  </si>
  <si>
    <t>4/30/2019</t>
  </si>
  <si>
    <t>5/31/2019</t>
  </si>
  <si>
    <t>6/30/2019</t>
  </si>
  <si>
    <t>7/31/2019</t>
  </si>
  <si>
    <t>8/31/2019</t>
  </si>
  <si>
    <t>9/30/2019</t>
  </si>
  <si>
    <t>10/31/2019</t>
  </si>
  <si>
    <t>11/30/2019</t>
  </si>
  <si>
    <t>12/31/2019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</si>
</sst>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2" xfId="0" applyNumberFormat="1" applyFont="1" applyBorder="1"/>
    <xf numFmtId="0" fontId="0" fillId="0" borderId="2" xfId="0" applyBorder="1"/>
    <xf numFmtId="14" fontId="1" fillId="0" borderId="1" xfId="0" applyNumberFormat="1" applyFont="1" applyBorder="1"/>
    <xf numFmtId="164" fontId="2" fillId="0" borderId="3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38BCF-CD4F-44EE-AAF6-B6E641E99D23}">
  <dimension ref="A1:G16"/>
  <sheetViews>
    <sheetView tabSelected="1" workbookViewId="0">
      <selection activeCell="G14" sqref="G14:G16"/>
    </sheetView>
  </sheetViews>
  <sheetFormatPr defaultRowHeight="15" x14ac:dyDescent="0.25"/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s="5"/>
      <c r="B3" s="5"/>
      <c r="C3" s="5"/>
      <c r="D3" s="5"/>
      <c r="E3" s="5"/>
      <c r="F3" s="5"/>
      <c r="G3" s="5"/>
    </row>
    <row r="4" spans="1:7" ht="15.75" thickBot="1" x14ac:dyDescent="0.3">
      <c r="A4" s="6"/>
      <c r="B4" s="6"/>
      <c r="C4" s="6"/>
      <c r="D4" s="6"/>
      <c r="E4" s="6"/>
      <c r="F4" s="6"/>
      <c r="G4" s="6"/>
    </row>
    <row r="5" spans="1:7" x14ac:dyDescent="0.25">
      <c r="A5" s="3">
        <v>43496</v>
      </c>
      <c r="B5" s="1">
        <f>64.2/3</f>
        <v>21.400000000000002</v>
      </c>
      <c r="C5" s="1">
        <f>35.4/3</f>
        <v>11.799999999999999</v>
      </c>
      <c r="D5" s="1">
        <f xml:space="preserve"> 60.3/3</f>
        <v>20.099999999999998</v>
      </c>
      <c r="E5" s="1">
        <f xml:space="preserve"> 69.5/3</f>
        <v>23.166666666666668</v>
      </c>
      <c r="F5" s="1">
        <f>75.4/3</f>
        <v>25.133333333333336</v>
      </c>
      <c r="G5" s="2">
        <f>78.5/3</f>
        <v>26.166666666666668</v>
      </c>
    </row>
    <row r="6" spans="1:7" x14ac:dyDescent="0.25">
      <c r="A6" t="s">
        <v>7</v>
      </c>
      <c r="B6" s="1">
        <f t="shared" ref="B6:B7" si="0">64.2/3</f>
        <v>21.400000000000002</v>
      </c>
      <c r="C6" s="1">
        <f t="shared" ref="C6:C8" si="1">35.4/3</f>
        <v>11.799999999999999</v>
      </c>
      <c r="D6" s="1">
        <f t="shared" ref="D6:D7" si="2" xml:space="preserve"> 60.3/3</f>
        <v>20.099999999999998</v>
      </c>
      <c r="E6" s="1">
        <f t="shared" ref="E6:E7" si="3" xml:space="preserve"> 69.5/3</f>
        <v>23.166666666666668</v>
      </c>
      <c r="F6" s="1">
        <f t="shared" ref="F6:F7" si="4">75.4/3</f>
        <v>25.133333333333336</v>
      </c>
      <c r="G6" s="2">
        <f t="shared" ref="G6:G7" si="5">78.5/3</f>
        <v>26.166666666666668</v>
      </c>
    </row>
    <row r="7" spans="1:7" x14ac:dyDescent="0.25">
      <c r="A7" t="s">
        <v>8</v>
      </c>
      <c r="B7" s="1">
        <f t="shared" si="0"/>
        <v>21.400000000000002</v>
      </c>
      <c r="C7" s="1">
        <f t="shared" si="1"/>
        <v>11.799999999999999</v>
      </c>
      <c r="D7" s="1">
        <f t="shared" si="2"/>
        <v>20.099999999999998</v>
      </c>
      <c r="E7" s="1">
        <f t="shared" si="3"/>
        <v>23.166666666666668</v>
      </c>
      <c r="F7" s="1">
        <f t="shared" si="4"/>
        <v>25.133333333333336</v>
      </c>
      <c r="G7" s="2">
        <f t="shared" si="5"/>
        <v>26.166666666666668</v>
      </c>
    </row>
    <row r="8" spans="1:7" x14ac:dyDescent="0.25">
      <c r="A8" t="s">
        <v>9</v>
      </c>
      <c r="B8" s="1">
        <f xml:space="preserve"> 64.1/3</f>
        <v>21.366666666666664</v>
      </c>
      <c r="C8" s="1">
        <f xml:space="preserve"> 36.4/3</f>
        <v>12.133333333333333</v>
      </c>
      <c r="D8" s="1">
        <f xml:space="preserve"> 59.4/3</f>
        <v>19.8</v>
      </c>
      <c r="E8" s="1">
        <f xml:space="preserve"> 70.1/3</f>
        <v>23.366666666666664</v>
      </c>
      <c r="F8" s="1">
        <f>74.8/3</f>
        <v>24.933333333333334</v>
      </c>
      <c r="G8" s="2">
        <f>78/3</f>
        <v>26</v>
      </c>
    </row>
    <row r="9" spans="1:7" x14ac:dyDescent="0.25">
      <c r="A9" t="s">
        <v>10</v>
      </c>
      <c r="B9" s="1">
        <f t="shared" ref="B9:B10" si="6" xml:space="preserve"> 64.1/3</f>
        <v>21.366666666666664</v>
      </c>
      <c r="C9" s="1">
        <f t="shared" ref="C9:C10" si="7" xml:space="preserve"> 36.4/3</f>
        <v>12.133333333333333</v>
      </c>
      <c r="D9" s="1">
        <f t="shared" ref="D9:D10" si="8" xml:space="preserve"> 59.4/3</f>
        <v>19.8</v>
      </c>
      <c r="E9" s="1">
        <f t="shared" ref="E9:E13" si="9" xml:space="preserve"> 70.1/3</f>
        <v>23.366666666666664</v>
      </c>
      <c r="F9" s="1">
        <f t="shared" ref="F9:F10" si="10">74.8/3</f>
        <v>24.933333333333334</v>
      </c>
      <c r="G9" s="2">
        <f t="shared" ref="G9:G10" si="11">78/3</f>
        <v>26</v>
      </c>
    </row>
    <row r="10" spans="1:7" x14ac:dyDescent="0.25">
      <c r="A10" t="s">
        <v>11</v>
      </c>
      <c r="B10" s="1">
        <f t="shared" si="6"/>
        <v>21.366666666666664</v>
      </c>
      <c r="C10" s="1">
        <f t="shared" si="7"/>
        <v>12.133333333333333</v>
      </c>
      <c r="D10" s="1">
        <f t="shared" si="8"/>
        <v>19.8</v>
      </c>
      <c r="E10" s="1">
        <f t="shared" si="9"/>
        <v>23.366666666666664</v>
      </c>
      <c r="F10" s="1">
        <f t="shared" si="10"/>
        <v>24.933333333333334</v>
      </c>
      <c r="G10" s="2">
        <f t="shared" si="11"/>
        <v>26</v>
      </c>
    </row>
    <row r="11" spans="1:7" x14ac:dyDescent="0.25">
      <c r="A11" t="s">
        <v>12</v>
      </c>
      <c r="B11" s="1">
        <f xml:space="preserve"> 64.8/3</f>
        <v>21.599999999999998</v>
      </c>
      <c r="C11" s="1">
        <f xml:space="preserve"> 37.5/3</f>
        <v>12.5</v>
      </c>
      <c r="D11" s="1">
        <f xml:space="preserve"> 60.3/3</f>
        <v>20.099999999999998</v>
      </c>
      <c r="E11" s="1">
        <f t="shared" si="9"/>
        <v>23.366666666666664</v>
      </c>
      <c r="F11" s="1">
        <f>75.1/3</f>
        <v>25.033333333333331</v>
      </c>
      <c r="G11" s="1">
        <f>78.9/3</f>
        <v>26.3</v>
      </c>
    </row>
    <row r="12" spans="1:7" x14ac:dyDescent="0.25">
      <c r="A12" t="s">
        <v>13</v>
      </c>
      <c r="B12" s="1">
        <f t="shared" ref="B12:B13" si="12" xml:space="preserve"> 64.8/3</f>
        <v>21.599999999999998</v>
      </c>
      <c r="C12" s="1">
        <f t="shared" ref="C12:C13" si="13" xml:space="preserve"> 37.5/3</f>
        <v>12.5</v>
      </c>
      <c r="D12" s="1">
        <f t="shared" ref="D12:D13" si="14" xml:space="preserve"> 60.3/3</f>
        <v>20.099999999999998</v>
      </c>
      <c r="E12" s="1">
        <f t="shared" si="9"/>
        <v>23.366666666666664</v>
      </c>
      <c r="F12" s="1">
        <f t="shared" ref="F12:F13" si="15">75.1/3</f>
        <v>25.033333333333331</v>
      </c>
      <c r="G12" s="1">
        <f t="shared" ref="G12:G13" si="16">78.9/3</f>
        <v>26.3</v>
      </c>
    </row>
    <row r="13" spans="1:7" x14ac:dyDescent="0.25">
      <c r="A13" t="s">
        <v>14</v>
      </c>
      <c r="B13" s="1">
        <f t="shared" si="12"/>
        <v>21.599999999999998</v>
      </c>
      <c r="C13" s="1">
        <f t="shared" si="13"/>
        <v>12.5</v>
      </c>
      <c r="D13" s="1">
        <f t="shared" si="14"/>
        <v>20.099999999999998</v>
      </c>
      <c r="E13" s="1">
        <f t="shared" si="9"/>
        <v>23.366666666666664</v>
      </c>
      <c r="F13" s="1">
        <f t="shared" si="15"/>
        <v>25.033333333333331</v>
      </c>
      <c r="G13" s="1">
        <f t="shared" si="16"/>
        <v>26.3</v>
      </c>
    </row>
    <row r="14" spans="1:7" x14ac:dyDescent="0.25">
      <c r="A14" t="s">
        <v>15</v>
      </c>
      <c r="B14" s="1">
        <f xml:space="preserve"> 65.1/3</f>
        <v>21.7</v>
      </c>
      <c r="C14" s="1">
        <f xml:space="preserve"> 37.6/3</f>
        <v>12.533333333333333</v>
      </c>
      <c r="D14" s="1">
        <f xml:space="preserve"> 60.4/3</f>
        <v>20.133333333333333</v>
      </c>
      <c r="E14" s="1">
        <f>70.6/3</f>
        <v>23.533333333333331</v>
      </c>
      <c r="F14" s="1">
        <f xml:space="preserve"> 75.6/3</f>
        <v>25.2</v>
      </c>
      <c r="G14" s="1">
        <f>79/3</f>
        <v>26.333333333333332</v>
      </c>
    </row>
    <row r="15" spans="1:7" x14ac:dyDescent="0.25">
      <c r="A15" t="s">
        <v>16</v>
      </c>
      <c r="B15" s="1">
        <f t="shared" ref="B15:B16" si="17" xml:space="preserve"> 65.1/3</f>
        <v>21.7</v>
      </c>
      <c r="C15" s="1">
        <f t="shared" ref="C15:C16" si="18" xml:space="preserve"> 37.6/3</f>
        <v>12.533333333333333</v>
      </c>
      <c r="D15" s="1">
        <f t="shared" ref="D15:D16" si="19" xml:space="preserve"> 60.4/3</f>
        <v>20.133333333333333</v>
      </c>
      <c r="E15" s="1">
        <f t="shared" ref="E15:E16" si="20">70.6/3</f>
        <v>23.533333333333331</v>
      </c>
      <c r="F15" s="1">
        <f t="shared" ref="F15:F16" si="21" xml:space="preserve"> 75.6/3</f>
        <v>25.2</v>
      </c>
      <c r="G15" s="1">
        <f t="shared" ref="G15:G16" si="22">79/3</f>
        <v>26.333333333333332</v>
      </c>
    </row>
    <row r="16" spans="1:7" x14ac:dyDescent="0.25">
      <c r="A16" t="s">
        <v>17</v>
      </c>
      <c r="B16" s="1">
        <f t="shared" si="17"/>
        <v>21.7</v>
      </c>
      <c r="C16" s="1">
        <f t="shared" si="18"/>
        <v>12.533333333333333</v>
      </c>
      <c r="D16" s="1">
        <f t="shared" si="19"/>
        <v>20.133333333333333</v>
      </c>
      <c r="E16" s="1">
        <f t="shared" si="20"/>
        <v>23.533333333333331</v>
      </c>
      <c r="F16" s="1">
        <f t="shared" si="21"/>
        <v>25.2</v>
      </c>
      <c r="G16" s="1">
        <f t="shared" si="22"/>
        <v>26.333333333333332</v>
      </c>
    </row>
  </sheetData>
  <mergeCells count="7">
    <mergeCell ref="G1:G4"/>
    <mergeCell ref="A1:A4"/>
    <mergeCell ref="B1:B4"/>
    <mergeCell ref="C1:C4"/>
    <mergeCell ref="D1:D4"/>
    <mergeCell ref="E1:E4"/>
    <mergeCell ref="F1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C060-1F2C-4404-9A6D-37E0E42A3C3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Debs D</dc:creator>
  <cp:lastModifiedBy>Debs D</cp:lastModifiedBy>
  <dcterms:created xsi:type="dcterms:W3CDTF">2021-05-06T20:01:30Z</dcterms:created>
  <dcterms:modified xsi:type="dcterms:W3CDTF">2021-05-07T00:33:06Z</dcterms:modified>
</cp:coreProperties>
</file>