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<sst xmlns="http://schemas.openxmlformats.org/spreadsheetml/2006/main" count="6060" uniqueCount="2225">
  <si>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</si>
  <si>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</si>
  <si>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</si>
  <si>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</si>
  <si>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</si>
  <si>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</si>
  <si>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</si>
  <si>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</si>
  <si>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</si>
  <si>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</si>
  <si>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</si>
  <si>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</si>
  <si>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</si>
  <si>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</si>
  <si>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</si>
  <si>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</si>
  <si>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</si>
  <si>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</si>
  <si>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</si>
  <si>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</si>
  <si>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</si>
  <si>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</si>
  <si>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</si>
  <si>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</si>
  <si>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</si>
  <si>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</si>
  <si>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</si>
  <si>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</si>
  <si>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</si>
  <si>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</si>
  <si>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</si>
  <si>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</si>
  <si>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</si>
  <si>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</si>
  <si>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</si>
  <si>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</si>
  <si>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</si>
  <si>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</si>
  <si>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</si>
  <si>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</si>
  <si>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</si>
  <si>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</si>
  <si>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</si>
  <si>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</si>
  <si>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</si>
  <si>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</si>
  <si>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</si>
  <si>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</si>
  <si>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</si>
  <si>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</si>
  <si>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</si>
  <si>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</si>
  <si>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</si>
  <si>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</si>
  <si>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</si>
  <si>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</si>
  <si>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</si>
  <si>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</si>
  <si>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</si>
  <si>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</si>
  <si>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</si>
  <si>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</si>
  <si>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</si>
  <si>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</si>
  <si>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</si>
  <si>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</si>
  <si>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</si>
  <si>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</si>
  <si>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</si>
  <si>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</si>
  <si>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</si>
  <si>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</si>
  <si>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</si>
  <si>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</si>
  <si>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</si>
  <si>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</si>
  <si>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</si>
  <si>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</si>
  <si>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</si>
  <si>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</si>
  <si>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</si>
  <si>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</si>
  <si>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</si>
  <si>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</si>
  <si>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</si>
  <si>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</si>
  <si>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</si>
  <si>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</si>
  <si>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</si>
  <si>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</si>
  <si>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</si>
  <si>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</si>
  <si>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</si>
  <si>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</si>
  <si>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</si>
  <si>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</si>
  <si>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</si>
  <si>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</si>
  <si>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</si>
  <si>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</si>
  <si>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</si>
  <si>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</si>
  <si>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</si>
  <si>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</si>
  <si>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</si>
  <si>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</si>
  <si>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</si>
  <si>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</si>
  <si>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</si>
  <si>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</si>
  <si>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</si>
  <si>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</si>
  <si>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</si>
  <si>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</si>
  <si>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</si>
  <si>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</si>
  <si>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</si>
  <si>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</si>
  <si>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</si>
  <si>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</si>
  <si>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</si>
  <si>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</si>
  <si>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</si>
  <si>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</si>
  <si>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</si>
  <si>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</si>
  <si>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</si>
  <si>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</si>
  <si>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</si>
  <si>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</si>
  <si>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</si>
  <si>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</si>
  <si>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</si>
  <si>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</si>
  <si>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</si>
  <si>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</si>
  <si>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</si>
  <si>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</si>
  <si>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</si>
  <si>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</si>
  <si>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</si>
  <si>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</si>
  <si>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</si>
  <si>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</si>
  <si>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</si>
  <si>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</si>
  <si>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</si>
  <si>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</si>
  <si>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</si>
  <si>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</si>
  <si>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</si>
  <si>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</si>
  <si>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</si>
  <si>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</si>
  <si>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</si>
  <si>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</si>
  <si>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</si>
  <si>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</si>
  <si>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</si>
  <si>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</si>
  <si>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</si>
  <si>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</si>
  <si>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</si>
  <si>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</si>
  <si>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</si>
  <si>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</si>
  <si>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</si>
  <si>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</si>
  <si>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</si>
  <si>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</si>
  <si>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</si>
  <si>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</si>
  <si>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</si>
  <si>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</si>
  <si>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</si>
  <si>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</si>
  <si>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</si>
  <si>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</si>
  <si>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</si>
  <si>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</si>
  <si>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</si>
  <si>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</si>
  <si>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</si>
  <si>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</si>
  <si>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</si>
  <si>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</si>
  <si>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</si>
  <si>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</si>
  <si>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</si>
  <si>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</si>
  <si>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</si>
  <si>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</si>
  <si>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</si>
  <si>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</si>
  <si>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</si>
  <si>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</si>
  <si>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</si>
  <si>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</si>
  <si>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</si>
  <si>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</si>
  <si>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</si>
  <si>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</si>
  <si>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</si>
  <si>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</si>
  <si>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</si>
  <si>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</si>
  <si>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</si>
  <si>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</si>
  <si>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</si>
  <si>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</si>
  <si>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</si>
  <si>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</si>
  <si>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</si>
  <si>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</si>
  <si>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</si>
  <si>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</si>
  <si>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</si>
  <si>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</si>
  <si>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</si>
  <si>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</si>
  <si>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</si>
  <si>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</si>
  <si>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</si>
  <si>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</si>
  <si>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</si>
  <si>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</si>
  <si>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</si>
  <si>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</si>
  <si>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</si>
  <si>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</si>
  <si>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</si>
  <si>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</si>
  <si>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</si>
  <si>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</si>
  <si>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</si>
  <si>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</si>
  <si>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</si>
  <si>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</si>
  <si>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</si>
  <si>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</si>
  <si>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</si>
  <si>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</si>
  <si>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</si>
  <si>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</si>
  <si>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</si>
  <si>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</si>
  <si>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</si>
  <si>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</si>
  <si>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</si>
  <si>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</si>
  <si>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</si>
  <si>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</si>
  <si>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</si>
  <si>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</si>
  <si>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</si>
  <si>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</si>
  <si>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</si>
  <si>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</si>
  <si>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</si>
  <si>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</si>
  <si>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</si>
  <si>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</si>
  <si>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</si>
  <si>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</si>
  <si>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</si>
  <si>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</si>
  <si>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</si>
  <si>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</si>
  <si>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</si>
  <si>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</si>
  <si>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</si>
  <si>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</si>
  <si>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</si>
  <si>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</si>
  <si>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</si>
  <si>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</si>
  <si>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</si>
  <si>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</si>
  <si>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</si>
  <si>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</si>
  <si>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</si>
  <si>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</si>
  <si>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</si>
  <si>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</si>
  <si>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</si>
  <si>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</si>
  <si>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</si>
  <si>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</si>
  <si>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</si>
  <si>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</si>
  <si>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</si>
  <si>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</si>
  <si>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</si>
  <si>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</si>
  <si>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</si>
  <si>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</si>
  <si>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</si>
  <si>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</si>
  <si>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</si>
  <si>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</si>
  <si>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</si>
  <si>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</si>
  <si>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</si>
  <si>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</si>
  <si>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</si>
  <si>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</si>
  <si>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</si>
  <si>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</si>
  <si>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</si>
  <si>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</si>
  <si>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</si>
  <si>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</si>
  <si>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</si>
  <si>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</si>
  <si>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</si>
  <si>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</si>
  <si>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</si>
  <si>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</si>
  <si>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</si>
  <si>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</si>
  <si>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</si>
  <si>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</si>
  <si>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</si>
  <si>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</si>
  <si>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</si>
  <si>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</si>
  <si>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</si>
  <si>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</si>
  <si>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</si>
  <si>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</si>
  <si>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</si>
  <si>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</si>
  <si>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</si>
  <si>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</si>
  <si>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</si>
  <si>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</si>
  <si>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</si>
  <si>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</si>
  <si>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</si>
  <si>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</si>
  <si>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</si>
  <si>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</si>
  <si>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</si>
  <si>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</si>
  <si>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</si>
  <si>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</si>
  <si>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</si>
  <si>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</si>
  <si>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</si>
  <si>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</si>
  <si>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</si>
  <si>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</si>
  <si>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</si>
  <si>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</si>
  <si>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</si>
  <si>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</si>
  <si>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</si>
  <si>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</si>
  <si>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</si>
  <si>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</si>
  <si>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</si>
  <si>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</si>
  <si>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</si>
  <si>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</si>
  <si>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</si>
  <si>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</si>
  <si>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</si>
  <si>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</si>
  <si>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</si>
  <si>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</si>
  <si>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</si>
  <si>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</si>
  <si>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</si>
  <si>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</si>
  <si>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</si>
  <si>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</si>
  <si>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</si>
  <si>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</si>
  <si>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</si>
  <si>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</si>
  <si>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</si>
  <si>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</si>
  <si>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</si>
  <si>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</si>
  <si>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</si>
  <si>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</si>
  <si>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</si>
  <si>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</si>
  <si>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</si>
  <si>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</si>
  <si>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</si>
  <si>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</si>
  <si>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</si>
  <si>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</si>
  <si>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</si>
  <si>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</si>
  <si>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</si>
  <si>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</si>
  <si>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</si>
  <si>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</si>
  <si>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</si>
  <si>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</si>
  <si>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</si>
  <si>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</si>
  <si>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</si>
  <si>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</si>
  <si>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</si>
  <si>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</si>
  <si>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</si>
  <si>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</si>
  <si>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</si>
  <si>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</si>
  <si>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</si>
  <si>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</si>
  <si>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</si>
  <si>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</si>
  <si>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</si>
  <si>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</si>
  <si>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</si>
  <si>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</si>
  <si>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</si>
  <si>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</si>
  <si>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</si>
  <si>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</si>
  <si>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</si>
  <si>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</si>
  <si>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</si>
  <si>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</si>
  <si>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</si>
  <si>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</si>
  <si>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</si>
  <si>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</si>
  <si>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</si>
  <si>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</si>
  <si>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</si>
  <si>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</si>
  <si>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</si>
  <si>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</si>
  <si>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</si>
  <si>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</si>
  <si>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</si>
  <si>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</si>
  <si>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</si>
  <si>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</si>
  <si>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</si>
  <si>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</si>
  <si>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</si>
  <si>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</si>
  <si>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</si>
  <si>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</si>
  <si>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</si>
  <si>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</si>
  <si>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</si>
  <si>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</si>
  <si>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</si>
  <si>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</si>
  <si>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</si>
  <si>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</si>
  <si>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</si>
  <si>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</si>
  <si>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</si>
  <si>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</si>
  <si>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</si>
  <si>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</si>
  <si>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</si>
  <si>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</si>
  <si>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</si>
  <si>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</si>
  <si>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</si>
  <si>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</si>
  <si>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</si>
  <si>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</si>
  <si>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</si>
  <si>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</si>
  <si>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</si>
  <si>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</si>
  <si>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</si>
  <si>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</si>
  <si>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</si>
  <si>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</si>
  <si>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</si>
  <si>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</si>
  <si>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</si>
  <si>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</si>
  <si>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</si>
  <si>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</si>
  <si>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</si>
  <si>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</si>
  <si>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</si>
  <si>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</si>
  <si>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</si>
  <si>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</si>
  <si>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</si>
  <si>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</si>
  <si>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</si>
  <si>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</si>
  <si>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</si>
  <si>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</si>
  <si>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</si>
  <si>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</si>
  <si>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</si>
  <si>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</si>
  <si>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</si>
  <si>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</si>
  <si>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</si>
  <si>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</si>
  <si>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</si>
  <si>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</si>
  <si>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</si>
  <si>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</si>
  <si>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</si>
  <si>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</si>
  <si>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</si>
  <si>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</si>
  <si>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</si>
  <si>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</si>
  <si>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</si>
  <si>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</si>
  <si>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</si>
  <si>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</si>
  <si>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</si>
  <si>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</si>
  <si>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</si>
  <si>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</si>
  <si>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</si>
  <si>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</si>
  <si>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</si>
  <si>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</si>
  <si>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</si>
  <si>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</si>
  <si>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</si>
  <si>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</si>
  <si>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</si>
  <si>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</si>
  <si>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</si>
  <si>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</si>
  <si>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</si>
  <si>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</si>
  <si>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</si>
  <si>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</si>
  <si>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</si>
  <si>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</si>
  <si>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</si>
  <si>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</si>
  <si>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</si>
  <si>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</si>
  <si>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</si>
  <si>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</si>
  <si>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</si>
  <si>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</si>
  <si>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</si>
  <si>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</si>
  <si>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</si>
  <si>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</si>
  <si>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</si>
  <si>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</si>
  <si>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</si>
  <si>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</si>
  <si>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</si>
  <si>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</si>
  <si>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</si>
  <si>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</si>
  <si>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</si>
  <si>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</si>
  <si>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</si>
  <si>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</si>
  <si>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</si>
  <si>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</si>
  <si>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</si>
  <si>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</si>
  <si>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</si>
  <si>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</si>
  <si>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</si>
  <si>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</si>
  <si>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</si>
  <si>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</si>
  <si>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</si>
  <si>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</si>
  <si>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</si>
  <si>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</si>
  <si>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</si>
  <si>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</si>
  <si>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</si>
  <si>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</si>
  <si>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</si>
  <si>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</si>
  <si>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</si>
  <si>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</si>
  <si>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</si>
  <si>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</si>
  <si>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</si>
  <si>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</si>
  <si>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</si>
  <si>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</si>
  <si>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</si>
  <si>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</si>
  <si>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</si>
  <si>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</si>
  <si>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</si>
  <si>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</si>
  <si>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</si>
  <si>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</si>
  <si>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</si>
  <si>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</si>
  <si>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</si>
  <si>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</si>
  <si>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</si>
  <si>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</si>
  <si>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</si>
  <si>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</si>
  <si>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</si>
  <si>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</si>
  <si>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</si>
  <si>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</si>
  <si>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</si>
  <si>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</si>
  <si>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</si>
  <si>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</si>
  <si>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</si>
  <si>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</si>
  <si>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</si>
  <si>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</si>
  <si>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</si>
  <si>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</si>
  <si>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</si>
  <si>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</si>
  <si>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</si>
  <si>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</si>
  <si>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</si>
  <si>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</si>
  <si>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</si>
  <si>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</si>
  <si>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</si>
  <si>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</si>
  <si>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</si>
  <si>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</si>
  <si>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</si>
  <si>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</si>
  <si>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</si>
  <si>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</si>
  <si>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</si>
  <si>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</si>
  <si>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</si>
  <si>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</si>
  <si>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</si>
  <si>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</si>
  <si>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</si>
  <si>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</si>
  <si>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</si>
  <si>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</si>
  <si>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</si>
  <si>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</si>
  <si>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</si>
  <si>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</si>
  <si>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</si>
  <si>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</si>
  <si>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</si>
  <si>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</si>
  <si>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</si>
  <si>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</si>
  <si>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</si>
  <si>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</si>
  <si>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</si>
  <si>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</si>
  <si>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</si>
  <si>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</si>
  <si>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</si>
  <si>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</si>
  <si>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</si>
  <si>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</si>
  <si>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</si>
  <si>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</si>
  <si>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</si>
  <si>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</si>
  <si>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</si>
  <si>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</si>
  <si>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</si>
  <si>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</si>
  <si>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</si>
  <si>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</si>
  <si>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</si>
  <si>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</si>
  <si>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</si>
  <si>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</si>
  <si>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</si>
  <si>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</si>
  <si>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</si>
  <si>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</si>
  <si>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</si>
  <si>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</si>
  <si>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</si>
  <si>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</si>
  <si>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</si>
  <si>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</si>
  <si>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</si>
  <si>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</si>
  <si>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</si>
  <si>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</si>
  <si>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</si>
  <si>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</si>
  <si>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</si>
  <si>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</si>
  <si>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</si>
  <si>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</si>
  <si>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</si>
  <si>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</si>
  <si>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</si>
  <si>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</si>
  <si>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</si>
  <si>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</si>
  <si>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</si>
  <si>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</si>
  <si>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</si>
  <si>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</si>
  <si>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</si>
  <si>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</si>
  <si>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</si>
  <si>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</si>
  <si>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</si>
  <si>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</si>
  <si>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</si>
  <si>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</si>
  <si>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</si>
  <si>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</si>
  <si>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</si>
  <si>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</si>
  <si>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</si>
  <si>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</si>
  <si>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</si>
  <si>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</si>
  <si>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</si>
  <si>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</si>
  <si>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</si>
  <si>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</si>
  <si>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</si>
  <si>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</si>
  <si>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</si>
  <si>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</si>
  <si>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</si>
  <si>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</si>
  <si>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</si>
  <si>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</si>
  <si>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</si>
  <si>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</si>
  <si>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</si>
  <si>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</si>
  <si>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</si>
  <si>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</si>
  <si>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</si>
  <si>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</si>
  <si>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</si>
  <si>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</si>
  <si>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</si>
  <si>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</si>
  <si>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</si>
  <si>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</si>
  <si>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</si>
  <si>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</si>
  <si>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</si>
  <si>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</si>
  <si>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</si>
  <si>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</si>
  <si>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</si>
  <si>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</si>
  <si>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</si>
  <si>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</si>
  <si>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</si>
  <si>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</si>
  <si>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</si>
  <si>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</si>
  <si>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</si>
  <si>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</si>
  <si>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</si>
  <si>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</si>
  <si>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</si>
  <si>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</si>
  <si>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</si>
  <si>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</si>
  <si>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</si>
  <si>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</si>
  <si>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</si>
  <si>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</si>
  <si>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</si>
  <si>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</si>
  <si>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</si>
  <si>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</si>
  <si>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</si>
  <si>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</si>
  <si>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</si>
  <si>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</si>
  <si>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</si>
  <si>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</si>
  <si>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</si>
  <si>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</si>
  <si>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</si>
  <si>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</si>
  <si>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</si>
  <si>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</si>
  <si>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</si>
  <si>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</si>
  <si>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</si>
  <si>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</si>
  <si>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</si>
  <si>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</si>
  <si>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</si>
  <si>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</si>
  <si>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</si>
  <si>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</si>
  <si>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</si>
  <si>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</si>
  <si>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</si>
  <si>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</si>
  <si>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</si>
  <si>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</si>
  <si>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</si>
  <si>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</si>
  <si>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</si>
  <si>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</si>
  <si>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</si>
  <si>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</si>
  <si>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</si>
  <si>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</si>
  <si>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</si>
  <si>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</si>
  <si>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</si>
  <si>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</si>
  <si>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</si>
  <si>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</si>
  <si>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</si>
  <si>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</si>
  <si>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</si>
  <si>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</si>
  <si>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</si>
  <si>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</si>
  <si>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</si>
  <si>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</si>
  <si>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</si>
  <si>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</si>
  <si>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</si>
  <si>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</si>
  <si>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</si>
  <si>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</si>
  <si>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</si>
  <si>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</si>
  <si>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</si>
  <si>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</si>
  <si>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</si>
  <si>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</si>
  <si>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</si>
  <si>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</si>
  <si>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</si>
  <si>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</si>
  <si>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</si>
  <si>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</si>
  <si>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</si>
  <si>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</si>
  <si>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</si>
  <si>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</si>
  <si>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</si>
  <si>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</si>
  <si>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</si>
  <si>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</si>
  <si>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</si>
  <si>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</si>
  <si>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</si>
  <si>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</si>
  <si>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</si>
  <si>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</si>
  <si>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</si>
  <si>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</si>
  <si>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</si>
  <si>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</si>
  <si>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</si>
  <si>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</si>
  <si>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</si>
  <si>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</si>
  <si>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</si>
  <si>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</si>
  <si>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</si>
  <si>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</si>
  <si>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</si>
  <si>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</si>
  <si>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</si>
  <si>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</si>
  <si>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</si>
  <si>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</si>
  <si>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</si>
  <si>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</si>
  <si>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</si>
  <si>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</si>
  <si>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</si>
  <si>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</si>
  <si>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</si>
  <si>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</si>
  <si>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</si>
  <si>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</si>
  <si>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</si>
  <si>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</si>
  <si>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</si>
  <si>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</si>
  <si>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</si>
  <si>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</si>
  <si>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</si>
  <si>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</si>
  <si>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</si>
  <si>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</si>
  <si>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</si>
  <si>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</si>
  <si>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</si>
  <si>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</si>
  <si>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</si>
  <si>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</si>
  <si>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</si>
  <si>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</si>
  <si>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</si>
  <si>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</si>
  <si>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</si>
  <si>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</si>
  <si>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</si>
  <si>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</si>
  <si>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</si>
  <si>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</si>
  <si>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</si>
  <si>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</si>
  <si>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</si>
  <si>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</si>
  <si>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</si>
  <si>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</si>
  <si>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</si>
  <si>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</si>
  <si>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</si>
  <si>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</si>
  <si>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</si>
  <si>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</si>
  <si>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</si>
  <si>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</si>
  <si>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</si>
  <si>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</si>
  <si>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</si>
  <si>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</si>
  <si>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</si>
  <si>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</si>
  <si>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</si>
  <si>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</si>
  <si>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</si>
  <si>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</si>
  <si>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</si>
  <si>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</si>
  <si>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</si>
  <si>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</si>
  <si>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</si>
  <si>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</si>
  <si>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</si>
  <si>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</si>
  <si>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</si>
  <si>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</si>
  <si>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</si>
  <si>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</si>
  <si>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</si>
  <si>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</si>
  <si>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</si>
  <si>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</si>
  <si>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</si>
  <si>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</si>
  <si>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</si>
  <si>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</si>
  <si>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</si>
  <si>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</si>
  <si>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</si>
  <si>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</si>
  <si>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</si>
  <si>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</si>
  <si>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</si>
  <si>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</si>
  <si>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</si>
  <si>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</si>
  <si>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</si>
  <si>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</si>
  <si>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</si>
  <si>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</si>
  <si>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</si>
  <si>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</si>
  <si>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</si>
  <si>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</si>
  <si>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</si>
  <si>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</si>
  <si>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</si>
  <si>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</si>
  <si>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</si>
  <si>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</si>
  <si>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</si>
  <si>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</si>
  <si>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</si>
  <si>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</si>
  <si>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</si>
  <si>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</si>
  <si>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</si>
  <si>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</si>
  <si>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</si>
  <si>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</si>
  <si>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</si>
  <si>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</si>
  <si>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</si>
  <si>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</si>
  <si>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</si>
  <si>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</si>
  <si>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</si>
  <si>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</si>
  <si>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</si>
  <si>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</si>
  <si>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</si>
  <si>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</si>
  <si>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</si>
  <si>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</si>
  <si>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</si>
  <si>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</si>
  <si>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</si>
  <si>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</si>
  <si>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</si>
  <si>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</si>
  <si>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</si>
  <si>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</si>
  <si>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</si>
  <si>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</si>
  <si>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</si>
  <si>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</si>
  <si>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</si>
  <si>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</si>
  <si>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</si>
  <si>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</si>
  <si>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</si>
  <si>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</si>
  <si>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</si>
  <si>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</si>
  <si>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</si>
  <si>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</si>
  <si>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</si>
  <si>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</si>
  <si>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</si>
  <si>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</si>
  <si>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</si>
  <si>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</si>
  <si>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</si>
  <si>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</si>
  <si>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</si>
  <si>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</si>
  <si>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</si>
  <si>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</si>
  <si>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</si>
  <si>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</si>
  <si>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</si>
  <si>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</si>
  <si>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</si>
  <si>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</si>
  <si>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</si>
  <si>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</si>
  <si>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</si>
  <si>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</si>
  <si>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</si>
  <si>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</si>
  <si>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</si>
  <si>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</si>
  <si>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</si>
  <si>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</si>
  <si>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</si>
  <si>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</si>
  <si>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</si>
  <si>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</si>
  <si>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</si>
  <si>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</si>
  <si>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</si>
  <si>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</si>
  <si>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</si>
  <si>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</si>
  <si>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</si>
  <si>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</si>
  <si>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</si>
  <si>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</si>
  <si>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</si>
  <si>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</si>
  <si>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</si>
  <si>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</si>
  <si>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</si>
  <si>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</si>
  <si>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</si>
  <si>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</si>
  <si>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</si>
  <si>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</si>
  <si>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</si>
  <si>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</si>
  <si>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</si>
  <si>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</si>
  <si>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</si>
  <si>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</si>
  <si>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</si>
  <si>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</si>
  <si>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</si>
  <si>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</si>
  <si>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</si>
  <si>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</si>
  <si>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</si>
  <si>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</si>
  <si>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</si>
  <si>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</si>
  <si>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</si>
  <si>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</si>
  <si>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</si>
  <si>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</si>
  <si>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</si>
  <si>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</si>
  <si>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</si>
  <si>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</si>
  <si>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</si>
  <si>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</si>
  <si>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</si>
  <si>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</si>
  <si>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</si>
  <si>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</si>
  <si>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</si>
  <si>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</si>
  <si>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</si>
  <si>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</si>
  <si>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</si>
  <si>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</si>
  <si>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</si>
  <si>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</si>
  <si>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</si>
  <si>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</si>
  <si>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</si>
  <si>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</si>
  <si>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</si>
  <si>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</si>
  <si>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</si>
  <si>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</si>
  <si>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</si>
  <si>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</si>
  <si>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</si>
  <si>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</si>
  <si>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</si>
  <si>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</si>
  <si>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</si>
  <si>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</si>
  <si>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</si>
  <si>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</si>
  <si>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</si>
  <si>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</si>
  <si>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</si>
  <si>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</si>
  <si>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</si>
  <si>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</si>
  <si>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</si>
  <si>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</si>
  <si>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</si>
  <si>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</si>
  <si>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</si>
  <si>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</si>
  <si>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</si>
  <si>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</si>
  <si>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</si>
  <si>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</si>
  <si>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</si>
  <si>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</si>
  <si>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</si>
  <si>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</si>
  <si>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</si>
  <si>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</si>
  <si>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</si>
  <si>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</si>
  <si>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</si>
  <si>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</si>
  <si>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</si>
  <si>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</si>
  <si>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</si>
  <si>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</si>
  <si>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</si>
  <si>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</si>
  <si>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</si>
  <si>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</si>
  <si>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</si>
  <si>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</si>
  <si>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</si>
  <si>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</si>
  <si>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</si>
  <si>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</si>
  <si>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</si>
  <si>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</si>
  <si>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</si>
  <si>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</si>
  <si>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</si>
  <si>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</si>
  <si>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</si>
  <si>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</si>
  <si>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</si>
  <si>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</si>
  <si>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</si>
  <si>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</si>
  <si>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</si>
  <si>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</si>
  <si>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</si>
  <si>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</si>
  <si>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</si>
  <si>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</si>
  <si>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</si>
  <si>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</si>
  <si>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</si>
  <si>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</si>
  <si>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</si>
  <si>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</si>
  <si>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</si>
  <si>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</si>
  <si>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</si>
  <si>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</si>
  <si>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</si>
  <si>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</si>
  <si>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</si>
  <si>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</si>
  <si>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</si>
  <si>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</si>
  <si>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</si>
  <si>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</si>
  <si>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</si>
  <si>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</si>
  <si>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</si>
  <si>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</si>
  <si>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</si>
  <si>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</si>
  <si>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</si>
  <si>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</si>
  <si>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</si>
  <si>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</si>
  <si>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</si>
  <si>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</si>
  <si>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</si>
  <si>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</si>
  <si>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</si>
  <si>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</si>
  <si>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</si>
  <si>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</si>
  <si>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</si>
  <si>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</si>
  <si>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</si>
  <si>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</si>
  <si>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</si>
  <si>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</si>
  <si>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</si>
  <si>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</si>
  <si>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</si>
  <si>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</si>
  <si>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</si>
  <si>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</si>
  <si>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</si>
  <si>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</si>
  <si>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</si>
  <si>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</si>
  <si>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</si>
  <si>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</si>
  <si>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</si>
  <si>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</si>
  <si>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</si>
  <si>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</si>
  <si>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</si>
  <si>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</si>
  <si>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</si>
  <si>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</si>
  <si>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</si>
  <si>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</si>
  <si>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</si>
  <si>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</si>
  <si>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</si>
  <si>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</si>
  <si>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</si>
  <si>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</si>
  <si>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</si>
  <si>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</si>
  <si>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</si>
  <si>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</si>
  <si>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</si>
  <si>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</si>
  <si>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</si>
  <si>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</si>
  <si>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</si>
  <si>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</si>
  <si>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</si>
  <si>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</si>
  <si>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</si>
  <si>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</si>
  <si>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</si>
  <si>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</si>
  <si>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</si>
  <si>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</si>
  <si>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</si>
  <si>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</si>
  <si>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</si>
  <si>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</si>
  <si>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</si>
  <si>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</si>
  <si>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</si>
  <si>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</si>
  <si>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</si>
  <si>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</si>
  <si>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</si>
  <si>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</si>
  <si>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</si>
  <si>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</si>
  <si>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</si>
  <si>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</si>
  <si>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</si>
  <si>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</si>
  <si>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</si>
  <si>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</si>
  <si>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</si>
  <si>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</si>
  <si>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</si>
  <si>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</si>
  <si>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</si>
  <si>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</si>
  <si>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</si>
  <si>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</si>
  <si>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</si>
  <si>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</si>
  <si>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</si>
  <si>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</si>
  <si>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</si>
  <si>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</si>
  <si>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</si>
  <si>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</si>
  <si>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</si>
  <si>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</si>
  <si>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</si>
  <si>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</si>
  <si>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</si>
  <si>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</si>
  <si>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</si>
  <si>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</si>
  <si>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</si>
  <si>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</si>
  <si>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</si>
  <si>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</si>
  <si>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</si>
  <si>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</si>
  <si>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</si>
  <si>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</si>
  <si>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</si>
  <si>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</si>
  <si>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</si>
  <si>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</si>
  <si>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</si>
  <si>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</si>
  <si>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</si>
  <si>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</si>
  <si>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</si>
  <si>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</si>
  <si>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</si>
  <si>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</si>
  <si>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</si>
  <si>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</si>
  <si>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</si>
  <si>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</si>
  <si>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</si>
  <si>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</si>
  <si>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</si>
  <si>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</si>
  <si>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</si>
  <si>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</si>
  <si>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</si>
  <si>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</si>
  <si>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</si>
  <si>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</si>
  <si>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</si>
  <si>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</si>
  <si>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</si>
  <si>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</si>
  <si>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</si>
  <si>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</si>
  <si>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</si>
  <si>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</si>
  <si>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</si>
  <si>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</si>
  <si>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</si>
  <si>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</si>
  <si>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</si>
  <si>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</si>
  <si>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</si>
  <si>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</si>
  <si>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</si>
  <si>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</si>
  <si>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</si>
  <si>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</si>
  <si>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</si>
  <si>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</si>
  <si>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</si>
  <si>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</si>
  <si>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</si>
  <si>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</si>
  <si>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</si>
  <si>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</si>
  <si>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</si>
  <si>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</si>
  <si>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</si>
  <si>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</si>
  <si>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</si>
  <si>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</si>
  <si>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</si>
  <si>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</si>
  <si>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</si>
  <si>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</si>
  <si>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</si>
  <si>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</si>
  <si>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</si>
  <si>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</si>
  <si>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</si>
  <si>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</si>
  <si>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</si>
  <si>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</si>
  <si>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</si>
  <si>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</si>
  <si>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</si>
  <si>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</si>
  <si>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</si>
  <si>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</si>
  <si>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</si>
  <si>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</si>
  <si>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</si>
  <si>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</si>
  <si>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</si>
  <si>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</si>
  <si>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</si>
  <si>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</si>
  <si>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</si>
  <si>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</si>
  <si>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</si>
  <si>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</si>
  <si>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</si>
  <si>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</si>
  <si>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</si>
  <si>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</si>
  <si>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</si>
  <si>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</si>
  <si>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</si>
  <si>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</si>
  <si>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</si>
  <si>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</si>
  <si>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</si>
  <si>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</si>
  <si>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</si>
  <si>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</si>
  <si>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</si>
  <si>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</si>
  <si>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</si>
  <si>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</si>
  <si>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</si>
  <si>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</si>
  <si>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</si>
  <si>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</si>
  <si>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</si>
  <si>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</si>
  <si>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</si>
  <si>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</si>
  <si>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</si>
  <si>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</si>
  <si>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</si>
  <si>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</si>
  <si>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</si>
  <si>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</si>
  <si>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</si>
  <si>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</si>
  <si>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</si>
  <si>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</si>
  <si>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</si>
  <si>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</si>
  <si>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</si>
  <si>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</si>
  <si>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</si>
  <si>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</si>
  <si>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</si>
  <si>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</si>
  <si>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</si>
  <si>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</si>
  <si>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</si>
  <si>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</si>
  <si>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</si>
  <si>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</si>
  <si>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</si>
  <si>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</si>
  <si>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</si>
  <si>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</si>
  <si>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</si>
  <si>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</si>
  <si>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</si>
  <si>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</si>
  <si>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</si>
  <si>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</si>
  <si>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</si>
  <si>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</si>
  <si>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</si>
  <si>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</si>
  <si>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</si>
  <si>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</si>
  <si>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</si>
  <si>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</si>
  <si>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</si>
  <si>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</si>
  <si>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</si>
  <si>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</si>
  <si>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</si>
  <si>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</si>
  <si>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</si>
  <si>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</si>
  <si>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</si>
  <si>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</si>
  <si>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</si>
  <si>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</si>
  <si>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</si>
  <si>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</si>
  <si>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</si>
  <si>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</si>
  <si>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</si>
  <si>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</si>
  <si>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</si>
  <si>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</si>
  <si>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</si>
  <si>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</si>
  <si>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</si>
  <si>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</si>
  <si>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</si>
  <si>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</si>
  <si>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</si>
  <si>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</si>
  <si>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</si>
  <si>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</si>
  <si>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</si>
  <si>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</si>
  <si>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</si>
  <si>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</si>
  <si>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</si>
  <si>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</si>
  <si>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</si>
  <si>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</si>
  <si>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</si>
  <si>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</si>
  <si>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</si>
  <si>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</si>
  <si>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</si>
  <si>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</si>
  <si>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</si>
  <si>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</si>
  <si>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</si>
  <si>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</si>
  <si>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</si>
  <si>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</si>
  <si>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</si>
  <si>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</si>
  <si>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</si>
  <si>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</si>
  <si>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</si>
  <si>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</si>
  <si>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</si>
  <si>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</si>
  <si>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</si>
  <si>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</si>
  <si>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</si>
  <si>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</si>
  <si>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</si>
  <si>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</si>
  <si>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</si>
  <si>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</si>
  <si>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</si>
  <si>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</si>
  <si>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</si>
  <si>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</si>
  <si>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</si>
  <si>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</si>
  <si>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</si>
  <si>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</si>
  <si>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</si>
  <si>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</si>
  <si>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</si>
  <si>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</si>
  <si>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</si>
  <si>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</si>
  <si>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</si>
  <si>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</si>
  <si>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</si>
  <si>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</si>
  <si>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</si>
  <si>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</si>
  <si>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</si>
  <si>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</si>
  <si>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</si>
  <si>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</si>
  <si>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</si>
  <si>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</si>
  <si>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</si>
  <si>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</si>
  <si>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</si>
  <si>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</si>
  <si>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</si>
  <si>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</si>
  <si>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</si>
  <si>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</si>
  <si>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</si>
  <si>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</si>
  <si>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</si>
  <si>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</si>
  <si>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</si>
  <si>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</si>
  <si>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</si>
  <si>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</si>
  <si>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</si>
  <si>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</si>
  <si>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</si>
  <si>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</si>
  <si>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</si>
  <si>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</si>
  <si>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</si>
  <si>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</si>
  <si>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</si>
  <si>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</si>
  <si>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</si>
  <si>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</si>
  <si>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</si>
  <si>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</si>
  <si>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</si>
  <si>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</si>
  <si>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</si>
  <si>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</si>
  <si>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</si>
  <si>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</si>
  <si>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</si>
  <si>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</si>
  <si>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</si>
  <si>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</si>
  <si>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</si>
  <si>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</si>
  <si>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</si>
  <si>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</si>
  <si>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</si>
  <si>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</si>
  <si>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</si>
  <si>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</si>
  <si>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</si>
  <si>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</si>
  <si>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</si>
  <si>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</si>
  <si>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</si>
  <si>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</si>
  <si>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</si>
  <si>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</si>
  <si>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</si>
  <si>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</si>
  <si>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</si>
  <si>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</si>
  <si>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</si>
  <si>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</si>
  <si>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</si>
  <si>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</si>
  <si>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</si>
  <si>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</si>
  <si>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</si>
  <si>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</si>
  <si>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</si>
  <si>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</si>
  <si>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</si>
  <si>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</si>
  <si>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</si>
  <si>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</si>
  <si>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</si>
  <si>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</si>
  <si>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</si>
  <si>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</si>
  <si>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</si>
  <si>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</si>
  <si>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</si>
  <si>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</si>
  <si>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</si>
  <si>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</si>
  <si>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</si>
  <si>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</si>
  <si>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</si>
  <si>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</si>
  <si>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</si>
  <si>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</si>
  <si>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</si>
  <si>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</si>
  <si>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</si>
  <si>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</si>
  <si>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</si>
  <si>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</si>
  <si>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</si>
  <si>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</si>
  <si>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</si>
  <si>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</si>
  <si>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</si>
  <si>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</si>
  <si>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</si>
  <si>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</si>
  <si>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</si>
  <si>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</si>
  <si>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</si>
  <si>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</si>
  <si>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</si>
  <si>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</si>
  <si>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</si>
  <si>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</si>
  <si>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</si>
  <si>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</si>
  <si>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</si>
  <si>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</si>
  <si>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</si>
  <si>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</si>
  <si>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</si>
  <si>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</si>
  <si>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</si>
  <si>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</si>
  <si>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</si>
  <si>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</si>
  <si>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</si>
  <si>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</si>
  <si>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</si>
  <si>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</si>
  <si>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</si>
  <si>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</si>
  <si>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</si>
  <si>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</si>
  <si>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</si>
  <si>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</si>
  <si>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</si>
  <si>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</si>
  <si>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</si>
  <si>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</si>
  <si>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</si>
  <si>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</si>
  <si>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</si>
  <si>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</si>
  <si>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</si>
  <si>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</si>
  <si>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</si>
  <si>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</si>
  <si>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</si>
  <si>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</si>
  <si>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</si>
  <si>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</si>
  <si>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</si>
  <si>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</si>
  <si>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</si>
  <si>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</si>
  <si>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</si>
  <si>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</si>
  <si>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</si>
  <si>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</si>
  <si>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</si>
  <si>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</si>
  <si>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</si>
  <si>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</si>
  <si>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</si>
  <si>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</si>
  <si>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</si>
  <si>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</si>
  <si>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</si>
  <si>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</si>
  <si>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</si>
  <si>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</si>
  <si>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</si>
  <si>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</si>
  <si>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</si>
  <si>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</si>
  <si>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</si>
  <si>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</si>
  <si>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</si>
  <si>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</si>
  <si>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</si>
  <si>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</si>
  <si>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</si>
  <si>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</si>
  <si>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</si>
  <si>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</si>
  <si>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</si>
  <si>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</si>
  <si>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</si>
  <si>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</si>
  <si>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</si>
  <si>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</si>
  <si>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</si>
  <si>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</si>
  <si>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</si>
  <si>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</si>
  <si>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</si>
  <si>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</si>
  <si>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</si>
  <si>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</si>
  <si>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</si>
  <si>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</si>
  <si>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</si>
  <si>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</si>
  <si>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</si>
  <si>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</si>
  <si>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</si>
  <si>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</si>
  <si>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</si>
  <si>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</si>
  <si>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</si>
  <si>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</si>
  <si>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</si>
  <si>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</si>
  <si>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</si>
  <si>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</si>
  <si>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</si>
  <si>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</si>
  <si>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</si>
  <si>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</si>
  <si>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</si>
  <si>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</si>
  <si>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</si>
  <si>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</si>
  <si>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</si>
  <si>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</si>
  <si>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</si>
  <si>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</si>
  <si>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</si>
  <si>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</si>
  <si>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</si>
  <si>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</si>
  <si>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</si>
  <si>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</si>
  <si>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</si>
  <si>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</si>
  <si>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</si>
  <si>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</si>
  <si>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</si>
  <si>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</si>
  <si>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</si>
  <si>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</si>
  <si>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</si>
  <si>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</si>
  <si>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</si>
  <si>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</si>
  <si>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</si>
  <si>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</si>
  <si>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</si>
  <si>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</si>
  <si>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</si>
  <si>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</si>
  <si>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</si>
  <si>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</si>
  <si>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</si>
  <si>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</si>
  <si>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</si>
  <si>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</si>
  <si>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</si>
  <si>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</si>
  <si>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</si>
  <si>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</si>
  <si>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</si>
  <si>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</si>
  <si>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</si>
  <si>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</si>
  <si>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</si>
  <si>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</si>
  <si>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</si>
  <si>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</si>
  <si>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</si>
  <si>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</si>
  <si>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</si>
  <si>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</si>
  <si>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</si>
  <si>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</si>
  <si>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</si>
  <si>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</si>
  <si>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</si>
  <si>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</si>
  <si>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</si>
  <si>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</si>
  <si>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</si>
  <si>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</si>
  <si>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</si>
  <si>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</si>
  <si>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</si>
  <si>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</si>
  <si>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</si>
  <si>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</si>
  <si>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</si>
  <si>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</si>
  <si>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</si>
  <si>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</si>
  <si>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</si>
  <si>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</si>
  <si>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</si>
  <si>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</si>
  <si>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</si>
  <si>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</si>
  <si>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</si>
  <si>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</si>
  <si>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</si>
  <si>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</si>
  <si>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</si>
  <si>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</si>
  <si>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</si>
  <si>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</si>
  <si>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</si>
  <si>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</si>
  <si>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</si>
  <si>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</si>
  <si>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</si>
  <si>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</si>
  <si>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</si>
  <si>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</si>
  <si>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</si>
  <si>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</si>
  <si>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</si>
  <si>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</si>
  <si>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</si>
  <si>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</si>
  <si>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</si>
  <si>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</si>
  <si>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</si>
  <si>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</si>
  <si>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</si>
  <si>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</si>
  <si>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</si>
  <si>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</si>
  <si>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</si>
  <si>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</si>
  <si>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</si>
  <si>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</si>
  <si>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</si>
  <si>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</si>
  <si>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</si>
  <si>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</si>
  <si>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</si>
  <si>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</si>
  <si>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</si>
  <si>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</si>
  <si>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</si>
  <si>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</si>
  <si>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</si>
  <si>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</si>
  <si>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</si>
  <si>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</si>
  <si>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</si>
  <si>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</si>
  <si>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</si>
  <si>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</si>
  <si>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</si>
  <si>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</si>
  <si>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</si>
  <si>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</si>
  <si>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</si>
  <si>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</si>
  <si>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</si>
  <si>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</si>
  <si>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</si>
  <si>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</si>
  <si>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</si>
  <si>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</si>
  <si>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</si>
  <si>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</si>
  <si>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</si>
  <si>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</si>
  <si>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</si>
  <si>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</si>
  <si>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</si>
  <si>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</si>
  <si>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</si>
  <si>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</si>
  <si>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</si>
  <si>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</si>
  <si>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</si>
  <si>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</si>
  <si>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</si>
  <si>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</si>
  <si>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</si>
  <si>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</si>
  <si>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</si>
  <si>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</si>
  <si>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</si>
  <si>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</si>
  <si>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</si>
  <si>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</si>
  <si>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</si>
  <si>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</si>
  <si>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</si>
  <si>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</si>
  <si>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</si>
  <si>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</si>
  <si>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</si>
  <si>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</si>
  <si>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</si>
  <si>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</si>
  <si>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</si>
  <si>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</si>
  <si>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</si>
  <si>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</si>
  <si>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</si>
  <si>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</si>
  <si>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</si>
  <si>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</si>
  <si>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</si>
  <si>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</si>
  <si>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</si>
  <si>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</si>
  <si>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</si>
  <si>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</si>
  <si>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</si>
  <si>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</si>
  <si>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</si>
  <si>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</si>
  <si>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</si>
  <si>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</si>
  <si>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</si>
  <si>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</si>
  <si>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</si>
  <si>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</si>
  <si>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</si>
  <si>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</si>
  <si>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</si>
  <si>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</si>
  <si>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</si>
  <si>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</si>
  <si>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</si>
  <si>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</si>
  <si>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</si>
  <si>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</si>
  <si>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</si>
  <si>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</si>
  <si>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</si>
  <si>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</si>
  <si>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</si>
  <si>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</si>
  <si>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</si>
  <si>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</si>
  <si>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</si>
  <si>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</si>
  <si>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</si>
  <si>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</si>
  <si>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</si>
  <si>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</si>
  <si>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</si>
  <si>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</si>
  <si>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</si>
  <si>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</si>
  <si>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</si>
  <si>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</si>
  <si>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</si>
  <si>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</si>
  <si>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</si>
  <si>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</si>
  <si>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</si>
  <si>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</si>
  <si>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</si>
  <si>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</si>
  <si>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</si>
  <si>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</si>
  <si>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</si>
  <si>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</si>
  <si>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</si>
  <si>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</si>
  <si>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</si>
  <si>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</si>
  <si>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</si>
  <si>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</si>
  <si>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</si>
  <si>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</si>
  <si>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</si>
  <si>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</si>
  <si>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</si>
  <si>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</si>
  <si>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</si>
  <si>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</si>
  <si>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</si>
  <si>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</si>
  <si>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</si>
  <si>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</si>
  <si>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</si>
  <si>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</si>
  <si>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</si>
  <si>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</si>
  <si>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</si>
  <si>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</si>
  <si>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</si>
  <si>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</si>
  <si>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</si>
  <si>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</si>
  <si>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</si>
  <si>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</si>
  <si>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</si>
  <si>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</si>
  <si>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</si>
  <si>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</si>
  <si>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</si>
  <si>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</si>
  <si>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</si>
  <si>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</si>
  <si>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</si>
  <si>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</si>
  <si>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</si>
  <si>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</si>
  <si>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</si>
  <si>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</si>
  <si>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</si>
  <si>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</si>
  <si>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</si>
  <si>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</si>
  <si>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</si>
  <si>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</si>
  <si>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</si>
  <si>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</si>
  <si>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</si>
  <si>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</si>
  <si>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</si>
  <si>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</si>
  <si>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</si>
  <si>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</si>
  <si>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</si>
  <si>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</si>
  <si>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</si>
  <si>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</si>
  <si>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</si>
  <si>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</si>
  <si>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</si>
  <si>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</si>
  <si>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</si>
  <si>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</si>
  <si>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</si>
  <si>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</si>
  <si>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</si>
  <si>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</si>
  <si>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</si>
  <si>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</si>
  <si>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</si>
  <si>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</si>
  <si>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</si>
  <si>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</si>
  <si>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</si>
  <si>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</si>
  <si>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</si>
  <si>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</si>
  <si>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</si>
  <si>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</si>
  <si>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</si>
  <si>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</si>
  <si>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</si>
  <si>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</si>
  <si>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</si>
  <si>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</si>
  <si>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</si>
  <si>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</si>
  <si>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</si>
  <si>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</si>
  <si>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</si>
  <si>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</si>
  <si>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</si>
  <si>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</si>
  <si>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</si>
  <si>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</si>
  <si>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</si>
  <si>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</si>
  <si>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</si>
  <si>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</si>
  <si>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</si>
  <si>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</si>
  <si>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</si>
  <si>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</si>
  <si>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</si>
  <si>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</si>
  <si>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</si>
  <si>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</si>
  <si>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</si>
  <si>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</si>
  <si>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</si>
  <si>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</si>
  <si>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</si>
  <si>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</si>
  <si>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</si>
  <si>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</si>
  <si>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</si>
  <si>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</si>
  <si>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</si>
  <si>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</si>
  <si>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</si>
  <si>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</si>
  <si>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</si>
  <si>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</si>
  <si>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</si>
  <si>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</si>
  <si>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</si>
  <si>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</si>
  <si>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</si>
  <si>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</si>
  <si>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</si>
  <si>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</si>
  <si>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</si>
  <si>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</si>
  <si>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</si>
  <si>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</si>
  <si>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</si>
  <si>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</si>
  <si>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</si>
  <si>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</si>
  <si>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</si>
  <si>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</si>
  <si>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</si>
  <si>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</si>
  <si>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</si>
  <si>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</si>
  <si>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</si>
  <si>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Total</t>
  </si>
  <si>
    <t xml:space="preserve">Total (in percent)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</si>
  <si>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</si>
  <si>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</si>
  <si>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</si>
  <si>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</si>
  <si>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</si>
  <si>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</si>
  <si>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3,9,10</t>
  </si>
  <si>
    <t xml:space="preserve">1,8</t>
  </si>
  <si>
    <t xml:space="preserve">Problems count</t>
  </si>
  <si>
    <t xml:space="preserve">Topics</t>
  </si>
  <si>
    <t xml:space="preserve">2D Geometry</t>
  </si>
  <si>
    <t xml:space="preserve">3D Geometry</t>
  </si>
  <si>
    <t xml:space="preserve">Divisibility of factorials</t>
  </si>
  <si>
    <t xml:space="preserve">Effective calculation of large number</t>
  </si>
  <si>
    <t xml:space="preserve">Prime numbers</t>
  </si>
  <si>
    <t xml:space="preserve">Inequalities with modulus </t>
  </si>
  <si>
    <t xml:space="preserve">Arithmetic/geometric sequences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</si>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</sst>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106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1" topLeftCell="A1082" activePane="bottomLeft" state="frozen"/>
      <selection pane="topLeft" activeCell="V1" activeCellId="0" sqref="V1"/>
      <selection pane="bottomLeft" activeCell="AB1091" activeCellId="0" sqref="AB1091"/>
    </sheetView>
  </sheetViews>
  <sheetFormatPr defaultColWidth="12.812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18" min="17" style="0" width="11.91"/>
    <col collapsed="false" customWidth="true" hidden="false" outlineLevel="0" max="19" min="19" style="0" width="19.79"/>
    <col collapsed="false" customWidth="true" hidden="false" outlineLevel="0" max="20" min="20" style="0" width="31.23"/>
    <col collapsed="false" customWidth="true" hidden="false" outlineLevel="0" max="21" min="21" style="0" width="13.66"/>
    <col collapsed="false" customWidth="true" hidden="false" outlineLevel="0" max="22" min="22" style="0" width="22.81"/>
    <col collapsed="false" customWidth="true" hidden="false" outlineLevel="0" max="23" min="23" style="0" width="27.78"/>
    <col collapsed="false" customWidth="true" hidden="false" outlineLevel="0" max="25" min="24" style="0" width="12.43"/>
    <col collapsed="false" customWidth="true" hidden="false" outlineLevel="0" max="26" min="26" style="0" width="13.55"/>
    <col collapsed="false" customWidth="true" hidden="false" outlineLevel="0" max="28" min="28" style="0" width="17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  <c r="AA1091" s="7" t="s">
        <v>2205</v>
      </c>
      <c r="AB1091" s="7" t="s">
        <v>2206</v>
      </c>
    </row>
    <row r="1092" customFormat="false" ht="12.8" hidden="false" customHeight="false" outlineLevel="0" collapsed="false">
      <c r="E1092" s="0" t="s">
        <v>2207</v>
      </c>
      <c r="F1092" s="0" t="n">
        <f aca="false">COUNTIF(E$3:E$1091, "&lt;&gt;""")</f>
        <v>1089</v>
      </c>
      <c r="P1092" s="8" t="s">
        <v>2207</v>
      </c>
      <c r="Q1092" s="0" t="n">
        <f aca="false">COUNTIF(Q3:Q1091, TRUE())</f>
        <v>548</v>
      </c>
      <c r="R1092" s="0" t="n">
        <f aca="false">COUNTIF(R3:R1091, TRUE())</f>
        <v>364</v>
      </c>
      <c r="S1092" s="0" t="n">
        <f aca="false">COUNTIF(S3:S1091, TRUE())</f>
        <v>205</v>
      </c>
      <c r="T1092" s="0" t="n">
        <f aca="false">COUNTIF(T3:T1091, TRUE())</f>
        <v>365</v>
      </c>
      <c r="U1092" s="0" t="n">
        <f aca="false">COUNTIF(U3:U1091, TRUE())</f>
        <v>420</v>
      </c>
      <c r="V1092" s="0" t="n">
        <f aca="false">COUNTIF(V3:V1091, TRUE())</f>
        <v>334</v>
      </c>
      <c r="W1092" s="0" t="n">
        <f aca="false">COUNTIF(W3:W1091, TRUE())</f>
        <v>279</v>
      </c>
      <c r="X1092" s="0" t="n">
        <f aca="false">COUNTIF(X3:X1091, TRUE())</f>
        <v>180</v>
      </c>
      <c r="Y1092" s="0" t="n">
        <f aca="false">COUNTIF(Y3:Y1091, TRUE())</f>
        <v>326</v>
      </c>
      <c r="Z1092" s="0" t="n">
        <f aca="false">COUNTIF(Z3:Z1091, TRUE())</f>
        <v>348</v>
      </c>
      <c r="AA1092" s="0" t="n">
        <f aca="false">SUM(Q1092:Z1092)</f>
        <v>3369</v>
      </c>
      <c r="AB1092" s="0" t="n">
        <f aca="false">AA1092/(F1092*10)</f>
        <v>0.309366391184573</v>
      </c>
    </row>
    <row r="1093" customFormat="false" ht="13.8" hidden="false" customHeight="false" outlineLevel="0" collapsed="false">
      <c r="E1093" s="2" t="s">
        <v>17</v>
      </c>
      <c r="F1093" s="0" t="n">
        <f aca="false">COUNTIF(E$3:E$1091, $E1093)</f>
        <v>298</v>
      </c>
      <c r="P1093" s="8" t="s">
        <v>2208</v>
      </c>
      <c r="Q1093" s="0" t="n">
        <f aca="false">COUNTIFS(Q$3:Q$1091, TRUE(), $E$3:$E$1091, $E$2)</f>
        <v>162</v>
      </c>
      <c r="R1093" s="0" t="n">
        <f aca="false">COUNTIFS(R$3:R$1091, TRUE(), $E$3:$E$1091, $E$2)</f>
        <v>132</v>
      </c>
      <c r="S1093" s="0" t="n">
        <f aca="false">COUNTIFS(S$3:S$1091, TRUE(), $E$3:$E$1091, $E$2)</f>
        <v>90</v>
      </c>
      <c r="T1093" s="0" t="n">
        <f aca="false">COUNTIFS(T$3:T$1091, TRUE(), $E$3:$E$1091, $E$2)</f>
        <v>125</v>
      </c>
      <c r="U1093" s="0" t="n">
        <f aca="false">COUNTIFS(U$3:U$1091, TRUE(), $E$3:$E$1091, $E$2)</f>
        <v>122</v>
      </c>
      <c r="V1093" s="0" t="n">
        <f aca="false">COUNTIFS(V$3:V$1091, TRUE(), $E$3:$E$1091, $E$2)</f>
        <v>105</v>
      </c>
      <c r="W1093" s="0" t="n">
        <f aca="false">COUNTIFS(W$3:W$1091, TRUE(), $E$3:$E$1091, $E$2)</f>
        <v>94</v>
      </c>
      <c r="X1093" s="0" t="n">
        <f aca="false">COUNTIFS(X$3:X$1091, TRUE(), $E$3:$E$1091, $E$2)</f>
        <v>57</v>
      </c>
      <c r="Y1093" s="0" t="n">
        <f aca="false">COUNTIFS(Y$3:Y$1091, TRUE(), $E$3:$E$1091, $E$2)</f>
        <v>102</v>
      </c>
      <c r="Z1093" s="0" t="n">
        <f aca="false">COUNTIFS(Z$3:Z$1091, TRUE(), $E$3:$E$1091, $E$2)</f>
        <v>120</v>
      </c>
      <c r="AA1093" s="0" t="n">
        <f aca="false">SUM(Q1093:Z1093)</f>
        <v>1109</v>
      </c>
      <c r="AB1093" s="0" t="n">
        <f aca="false">AA1093/(F1093*10)</f>
        <v>0.372147651006711</v>
      </c>
    </row>
    <row r="1094" customFormat="false" ht="13.8" hidden="false" customHeight="false" outlineLevel="0" collapsed="false">
      <c r="E1094" s="2" t="s">
        <v>29</v>
      </c>
      <c r="F1094" s="0" t="n">
        <f aca="false">COUNTIF(E$3:E$1091, $E1094)</f>
        <v>791</v>
      </c>
      <c r="P1094" s="8" t="s">
        <v>2209</v>
      </c>
      <c r="Q1094" s="0" t="n">
        <f aca="false">COUNTIFS(Q$3:Q$1091, TRUE(), $E$3:$E$1091, $E$6)</f>
        <v>386</v>
      </c>
      <c r="R1094" s="0" t="n">
        <f aca="false">COUNTIFS(R$3:R$1091, TRUE(), $E$3:$E$1091, $E$6)</f>
        <v>232</v>
      </c>
      <c r="S1094" s="0" t="n">
        <f aca="false">COUNTIFS(S$3:S$1091, TRUE(), $E$3:$E$1091, $E$6)</f>
        <v>115</v>
      </c>
      <c r="T1094" s="0" t="n">
        <f aca="false">COUNTIFS(T$3:T$1091, TRUE(), $E$3:$E$1091, $E$6)</f>
        <v>240</v>
      </c>
      <c r="U1094" s="0" t="n">
        <f aca="false">COUNTIFS(U$3:U$1091, TRUE(), $E$3:$E$1091, $E$6)</f>
        <v>298</v>
      </c>
      <c r="V1094" s="0" t="n">
        <f aca="false">COUNTIFS(V$3:V$1091, TRUE(), $E$3:$E$1091, $E$6)</f>
        <v>229</v>
      </c>
      <c r="W1094" s="0" t="n">
        <f aca="false">COUNTIFS(W$3:W$1091, TRUE(), $E$3:$E$1091, $E$6)</f>
        <v>185</v>
      </c>
      <c r="X1094" s="0" t="n">
        <f aca="false">COUNTIFS(X$3:X$1091, TRUE(), $E$3:$E$1091, $E$6)</f>
        <v>123</v>
      </c>
      <c r="Y1094" s="0" t="n">
        <f aca="false">COUNTIFS(Y$3:Y$1091, TRUE(), $E$3:$E$1091, $E$6)</f>
        <v>224</v>
      </c>
      <c r="Z1094" s="0" t="n">
        <f aca="false">COUNTIFS(Z$3:Z$1091, TRUE(), $E$3:$E$1091, $E$6)</f>
        <v>228</v>
      </c>
      <c r="AA1094" s="0" t="n">
        <f aca="false">SUM(Q1094:Z1094)</f>
        <v>2260</v>
      </c>
      <c r="AB1094" s="0" t="n">
        <f aca="false">AA1094/(F1094*10)</f>
        <v>0.285714285714286</v>
      </c>
    </row>
    <row r="1095" customFormat="false" ht="12.8" hidden="false" customHeight="false" outlineLevel="0" collapsed="false">
      <c r="P1095" s="8" t="s">
        <v>2210</v>
      </c>
      <c r="Q1095" s="0" t="n">
        <f aca="false">Q1093/$F1093</f>
        <v>0.543624161073825</v>
      </c>
      <c r="R1095" s="0" t="n">
        <f aca="false">R1093/$F1093</f>
        <v>0.442953020134228</v>
      </c>
      <c r="S1095" s="0" t="n">
        <f aca="false">S1093/$F1093</f>
        <v>0.302013422818792</v>
      </c>
      <c r="T1095" s="0" t="n">
        <f aca="false">T1093/$F1093</f>
        <v>0.419463087248322</v>
      </c>
      <c r="U1095" s="0" t="n">
        <f aca="false">U1093/$F1093</f>
        <v>0.409395973154362</v>
      </c>
      <c r="V1095" s="0" t="n">
        <f aca="false">V1093/$F1093</f>
        <v>0.352348993288591</v>
      </c>
      <c r="W1095" s="0" t="n">
        <f aca="false">W1093/$F1093</f>
        <v>0.315436241610738</v>
      </c>
      <c r="X1095" s="0" t="n">
        <f aca="false">X1093/$F1093</f>
        <v>0.191275167785235</v>
      </c>
      <c r="Y1095" s="0" t="n">
        <f aca="false">Y1093/$F1093</f>
        <v>0.342281879194631</v>
      </c>
      <c r="Z1095" s="0" t="n">
        <f aca="false">Z1093/$F1093</f>
        <v>0.402684563758389</v>
      </c>
    </row>
    <row r="1096" customFormat="false" ht="12.8" hidden="false" customHeight="false" outlineLevel="0" collapsed="false">
      <c r="P1096" s="8" t="s">
        <v>2211</v>
      </c>
      <c r="Q1096" s="0" t="n">
        <f aca="false">Q1094/$F1094</f>
        <v>0.487989886219975</v>
      </c>
      <c r="R1096" s="0" t="n">
        <f aca="false">R1094/$F1094</f>
        <v>0.293299620733249</v>
      </c>
      <c r="S1096" s="0" t="n">
        <f aca="false">S1094/$F1094</f>
        <v>0.145385587863464</v>
      </c>
      <c r="T1096" s="0" t="n">
        <f aca="false">T1094/$F1094</f>
        <v>0.303413400758533</v>
      </c>
      <c r="U1096" s="0" t="n">
        <f aca="false">U1094/$F1094</f>
        <v>0.376738305941846</v>
      </c>
      <c r="V1096" s="0" t="n">
        <f aca="false">V1094/$F1094</f>
        <v>0.289506953223767</v>
      </c>
      <c r="W1096" s="0" t="n">
        <f aca="false">W1094/$F1094</f>
        <v>0.233881163084703</v>
      </c>
      <c r="X1096" s="0" t="n">
        <f aca="false">X1094/$F1094</f>
        <v>0.155499367888748</v>
      </c>
      <c r="Y1096" s="0" t="n">
        <f aca="false">Y1094/$F1094</f>
        <v>0.283185840707965</v>
      </c>
      <c r="Z1096" s="0" t="n">
        <f aca="false">Z1094/$F1094</f>
        <v>0.288242730720607</v>
      </c>
    </row>
    <row r="1097" customFormat="false" ht="12.8" hidden="false" customHeight="false" outlineLevel="0" collapsed="false">
      <c r="P1097" s="8"/>
    </row>
    <row r="1098" customFormat="false" ht="12.8" hidden="false" customHeight="false" outlineLevel="0" collapsed="false">
      <c r="P1098" s="8" t="s">
        <v>2212</v>
      </c>
      <c r="Q1098" s="0" t="s">
        <v>2213</v>
      </c>
      <c r="R1098" s="0" t="s">
        <v>2214</v>
      </c>
      <c r="S1098" s="0" t="n">
        <v>2</v>
      </c>
      <c r="T1098" s="0" t="n">
        <v>4</v>
      </c>
      <c r="U1098" s="0" t="n">
        <v>5</v>
      </c>
      <c r="V1098" s="0" t="n">
        <v>6</v>
      </c>
      <c r="W1098" s="0" t="n">
        <v>7</v>
      </c>
    </row>
    <row r="1099" customFormat="false" ht="12.8" hidden="false" customHeight="false" outlineLevel="0" collapsed="false">
      <c r="P1099" s="8" t="s">
        <v>2215</v>
      </c>
      <c r="Q1099" s="0" t="n">
        <v>3</v>
      </c>
      <c r="R1099" s="0" t="n">
        <v>2</v>
      </c>
      <c r="S1099" s="0" t="n">
        <f aca="false">1</f>
        <v>1</v>
      </c>
      <c r="T1099" s="0" t="n">
        <f aca="false">1</f>
        <v>1</v>
      </c>
      <c r="U1099" s="0" t="n">
        <f aca="false">1</f>
        <v>1</v>
      </c>
      <c r="V1099" s="0" t="n">
        <f aca="false">1</f>
        <v>1</v>
      </c>
      <c r="W1099" s="0" t="n">
        <f aca="false">1</f>
        <v>1</v>
      </c>
    </row>
    <row r="1100" customFormat="false" ht="12.8" hidden="false" customHeight="false" outlineLevel="0" collapsed="false">
      <c r="P1100" s="8" t="s">
        <v>2216</v>
      </c>
      <c r="Q1100" s="0" t="s">
        <v>2217</v>
      </c>
      <c r="R1100" s="0" t="s">
        <v>2218</v>
      </c>
      <c r="S1100" s="0" t="s">
        <v>2219</v>
      </c>
      <c r="T1100" s="0" t="s">
        <v>2220</v>
      </c>
      <c r="U1100" s="0" t="s">
        <v>2221</v>
      </c>
      <c r="V1100" s="0" t="s">
        <v>2222</v>
      </c>
      <c r="W1100" s="0" t="s">
        <v>2223</v>
      </c>
    </row>
    <row r="1101" customFormat="false" ht="12.8" hidden="false" customHeight="false" outlineLevel="0" collapsed="false">
      <c r="P1101" s="8" t="s">
        <v>2207</v>
      </c>
      <c r="Q1101" s="0" t="n">
        <f aca="false">S1092+Y1092+Z1092</f>
        <v>879</v>
      </c>
      <c r="R1101" s="0" t="n">
        <f aca="false">Q1092+X1092</f>
        <v>728</v>
      </c>
      <c r="S1101" s="0" t="n">
        <f aca="false">R1092</f>
        <v>364</v>
      </c>
      <c r="T1101" s="0" t="n">
        <f aca="false">T1092</f>
        <v>365</v>
      </c>
      <c r="U1101" s="0" t="n">
        <f aca="false">U1092</f>
        <v>420</v>
      </c>
      <c r="V1101" s="0" t="n">
        <f aca="false">V1092</f>
        <v>334</v>
      </c>
      <c r="W1101" s="0" t="n">
        <f aca="false">W1092</f>
        <v>279</v>
      </c>
    </row>
    <row r="1102" customFormat="false" ht="12.8" hidden="false" customHeight="false" outlineLevel="0" collapsed="false">
      <c r="P1102" s="8" t="s">
        <v>2208</v>
      </c>
      <c r="Q1102" s="0" t="n">
        <f aca="false">S1093+Y1093+Z1093</f>
        <v>312</v>
      </c>
      <c r="R1102" s="0" t="n">
        <f aca="false">Q1093+X1093</f>
        <v>219</v>
      </c>
      <c r="S1102" s="0" t="n">
        <f aca="false">R1093</f>
        <v>132</v>
      </c>
      <c r="T1102" s="0" t="n">
        <f aca="false">T1093</f>
        <v>125</v>
      </c>
      <c r="U1102" s="0" t="n">
        <f aca="false">U1093</f>
        <v>122</v>
      </c>
      <c r="V1102" s="0" t="n">
        <f aca="false">V1093</f>
        <v>105</v>
      </c>
      <c r="W1102" s="0" t="n">
        <f aca="false">W1093</f>
        <v>94</v>
      </c>
    </row>
    <row r="1103" customFormat="false" ht="12.8" hidden="false" customHeight="false" outlineLevel="0" collapsed="false">
      <c r="P1103" s="8" t="s">
        <v>2209</v>
      </c>
      <c r="Q1103" s="0" t="n">
        <f aca="false">S1094+Y1094+Z1094</f>
        <v>567</v>
      </c>
      <c r="R1103" s="0" t="n">
        <f aca="false">Q1094+X1094</f>
        <v>509</v>
      </c>
      <c r="S1103" s="0" t="n">
        <f aca="false">R1094</f>
        <v>232</v>
      </c>
      <c r="T1103" s="0" t="n">
        <f aca="false">T1094</f>
        <v>240</v>
      </c>
      <c r="U1103" s="0" t="n">
        <f aca="false">U1094</f>
        <v>298</v>
      </c>
      <c r="V1103" s="0" t="n">
        <f aca="false">V1094</f>
        <v>229</v>
      </c>
      <c r="W1103" s="0" t="n">
        <f aca="false">W1094</f>
        <v>185</v>
      </c>
    </row>
    <row r="1104" customFormat="false" ht="12.8" hidden="false" customHeight="false" outlineLevel="0" collapsed="false">
      <c r="P1104" s="8" t="s">
        <v>2224</v>
      </c>
      <c r="Q1104" s="0" t="n">
        <f aca="false">Q1101/($F1092*Q$1099)</f>
        <v>0.269054178145087</v>
      </c>
      <c r="R1104" s="0" t="n">
        <f aca="false">R1101/($F1092*R$1099)</f>
        <v>0.33425160697888</v>
      </c>
      <c r="S1104" s="0" t="n">
        <f aca="false">S1101/($F1092*S$1099)</f>
        <v>0.33425160697888</v>
      </c>
      <c r="T1104" s="0" t="n">
        <f aca="false">T1101/($F1092*T$1099)</f>
        <v>0.335169880624426</v>
      </c>
      <c r="U1104" s="0" t="n">
        <f aca="false">U1101/($F1092*U$1099)</f>
        <v>0.385674931129477</v>
      </c>
      <c r="V1104" s="0" t="n">
        <f aca="false">V1101/($F1092*V$1099)</f>
        <v>0.306703397612489</v>
      </c>
      <c r="W1104" s="0" t="n">
        <f aca="false">W1101/($F1092*W$1099)</f>
        <v>0.256198347107438</v>
      </c>
    </row>
    <row r="1105" customFormat="false" ht="12.8" hidden="false" customHeight="false" outlineLevel="0" collapsed="false">
      <c r="P1105" s="8" t="s">
        <v>2210</v>
      </c>
      <c r="Q1105" s="0" t="n">
        <f aca="false">Q1102/($F1093*Q$1099)</f>
        <v>0.348993288590604</v>
      </c>
      <c r="R1105" s="0" t="n">
        <f aca="false">R1102/($F1093*R$1099)</f>
        <v>0.36744966442953</v>
      </c>
      <c r="S1105" s="0" t="n">
        <f aca="false">S1102/($F1093*S$1099)</f>
        <v>0.442953020134228</v>
      </c>
      <c r="T1105" s="0" t="n">
        <f aca="false">T1102/($F1093*T$1099)</f>
        <v>0.419463087248322</v>
      </c>
      <c r="U1105" s="0" t="n">
        <f aca="false">U1102/($F1093*U$1099)</f>
        <v>0.409395973154362</v>
      </c>
      <c r="V1105" s="0" t="n">
        <f aca="false">V1102/($F1093*V$1099)</f>
        <v>0.352348993288591</v>
      </c>
      <c r="W1105" s="0" t="n">
        <f aca="false">W1102/($F1093*W$1099)</f>
        <v>0.315436241610738</v>
      </c>
    </row>
    <row r="1106" customFormat="false" ht="12.8" hidden="false" customHeight="false" outlineLevel="0" collapsed="false">
      <c r="P1106" s="8" t="s">
        <v>2211</v>
      </c>
      <c r="Q1106" s="0" t="n">
        <f aca="false">Q1103/($F1094*Q$1099)</f>
        <v>0.238938053097345</v>
      </c>
      <c r="R1106" s="0" t="n">
        <f aca="false">R1103/($F1094*R$1099)</f>
        <v>0.321744627054362</v>
      </c>
      <c r="S1106" s="0" t="n">
        <f aca="false">S1103/($F1094*S$1099)</f>
        <v>0.293299620733249</v>
      </c>
      <c r="T1106" s="0" t="n">
        <f aca="false">T1103/($F1094*T$1099)</f>
        <v>0.303413400758533</v>
      </c>
      <c r="U1106" s="0" t="n">
        <f aca="false">U1103/($F1094*U$1099)</f>
        <v>0.376738305941846</v>
      </c>
      <c r="V1106" s="0" t="n">
        <f aca="false">V1103/($F1094*V$1099)</f>
        <v>0.289506953223767</v>
      </c>
      <c r="W1106" s="0" t="n">
        <f aca="false">W1103/($F1094*W$1099)</f>
        <v>0.233881163084703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9.79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2.81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10" customFormat="true" ht="13.8" hidden="false" customHeight="false" outlineLevel="0" collapsed="false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</row>
    <row r="2" customFormat="false" ht="12.8" hidden="false" customHeight="false" outlineLevel="0" collapsed="false">
      <c r="A2" s="0" t="s">
        <v>2218</v>
      </c>
      <c r="B2" s="0" t="s">
        <v>2219</v>
      </c>
      <c r="C2" s="0" t="s">
        <v>2217</v>
      </c>
      <c r="D2" s="0" t="s">
        <v>2220</v>
      </c>
      <c r="E2" s="0" t="s">
        <v>2221</v>
      </c>
      <c r="F2" s="0" t="s">
        <v>2222</v>
      </c>
      <c r="G2" s="0" t="s">
        <v>2223</v>
      </c>
      <c r="H2" s="0" t="s">
        <v>2218</v>
      </c>
      <c r="I2" s="0" t="s">
        <v>2217</v>
      </c>
      <c r="J2" s="0" t="s">
        <v>2217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2023-12-01T16:46:27Z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