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se" sheetId="1" r:id="rId4"/>
  </sheets>
  <definedNames>
    <definedName name="___________CMR1" localSheetId="0">#REF!</definedName>
    <definedName name="___________CMR1">#REF!</definedName>
    <definedName name="__________r" localSheetId="0">#REF!</definedName>
    <definedName name="__________r">#REF!</definedName>
    <definedName name="_______CMR1" localSheetId="0">#REF!</definedName>
    <definedName name="_______CMR1">#REF!</definedName>
    <definedName name="_______r" localSheetId="0">#REF!</definedName>
    <definedName name="_______r">#REF!</definedName>
    <definedName name="______CMR1" localSheetId="0">#REF!</definedName>
    <definedName name="______CMR1">#REF!</definedName>
    <definedName name="______r" localSheetId="0">#REF!</definedName>
    <definedName name="______r">#REF!</definedName>
    <definedName name="_____CMR1" localSheetId="0">#REF!</definedName>
    <definedName name="_____CMR1">#REF!</definedName>
    <definedName name="_____r" localSheetId="0">#REF!</definedName>
    <definedName name="_____r">#REF!</definedName>
    <definedName name="____CMR1" localSheetId="0">#REF!</definedName>
    <definedName name="____CMR1">#REF!</definedName>
    <definedName name="____r" localSheetId="0">#REF!</definedName>
    <definedName name="____r">#REF!</definedName>
    <definedName name="___CMR1" localSheetId="0">#REF!</definedName>
    <definedName name="___CMR1">#REF!</definedName>
    <definedName name="___r" localSheetId="0">#REF!</definedName>
    <definedName name="___r">#REF!</definedName>
    <definedName name="__CMR1" localSheetId="0">#REF!</definedName>
    <definedName name="__CMR1">#REF!</definedName>
    <definedName name="__r" localSheetId="0">#REF!</definedName>
    <definedName name="__r">#REF!</definedName>
    <definedName name="_CMR1" localSheetId="0">#REF!</definedName>
    <definedName name="_CMR1">#REF!</definedName>
    <definedName name="_CMR11">#REF!</definedName>
    <definedName name="_r" localSheetId="0">#REF!</definedName>
    <definedName name="_r">#REF!</definedName>
    <definedName name="A" localSheetId="0">#REF!</definedName>
    <definedName name="A">#REF!</definedName>
    <definedName name="A_credit_1" localSheetId="0">#REF!</definedName>
    <definedName name="A_credit_1">#REF!</definedName>
    <definedName name="AB" localSheetId="0">#REF!</definedName>
    <definedName name="AB">#REF!</definedName>
    <definedName name="adersse">'Base'!$M$34</definedName>
    <definedName name="AdmSpe_1_dmn">'[2]Indemnites'!$B$823:$AM$841</definedName>
    <definedName name="AdmSpe_1_dmo">'[2]Indemnites'!$B$844:$AM$862</definedName>
    <definedName name="AdmSpe_5_dmo">'[2]Indemnites'!$B$865:$AM$883</definedName>
    <definedName name="AdmSpe_7_dmc">'[2]Indemnites'!$B$802:$AM$820</definedName>
    <definedName name="AdmSpe_7_dmq">'[2]Indemnites'!$B$781:$AM$799</definedName>
    <definedName name="AdmSpe_7_dmt">'[2]Indemnites'!$B$760:$AM$778</definedName>
    <definedName name="agence">'Base'!$K$34</definedName>
    <definedName name="AGENT">#REF!</definedName>
    <definedName name="al" localSheetId="0">#REF!</definedName>
    <definedName name="al">#REF!</definedName>
    <definedName name="Ancienne_Base">#REF!</definedName>
    <definedName name="AnneNaissance">#REF!</definedName>
    <definedName name="AOS">'[2]Grille'!$BL$4:$BL$10</definedName>
    <definedName name="asi" localSheetId="0">#REF!</definedName>
    <definedName name="asi">#REF!</definedName>
    <definedName name="Assalaf_Chaabi" localSheetId="0">#REF!</definedName>
    <definedName name="Assalaf_Chaabi">#REF!</definedName>
    <definedName name="assalafcin">#REF!</definedName>
    <definedName name="Assiettes">'[6]Base'!$HO$3:$HR$297</definedName>
    <definedName name="Associationsss">'[7]Grille'!$L$4:$L$10</definedName>
    <definedName name="AVIS_C" localSheetId="0">#REF!</definedName>
    <definedName name="AVIS_C">#REF!</definedName>
    <definedName name="b" localSheetId="0">#REF!</definedName>
    <definedName name="b">#REF!</definedName>
    <definedName name="Balance" localSheetId="0">#REF!</definedName>
    <definedName name="Balance">#REF!</definedName>
    <definedName name="BancCin">'[5]B'!$L$13:$DF$804</definedName>
    <definedName name="Banque" localSheetId="0">#REF!</definedName>
    <definedName name="Banque">#REF!</definedName>
    <definedName name="Base_CMR_Engagement">'[2]Récap'!$AP$10:$BR$39</definedName>
    <definedName name="Base_de_Salaire">'[8]Ancienne_Base'!$C$2:$IV$835</definedName>
    <definedName name="Base_de_Salaire_Modifications">'[8]Modification_Base'!$C$2:$IO$1386</definedName>
    <definedName name="Base_Enfants">'[9]Données_Enfants'!$B$2:$AI$3236</definedName>
    <definedName name="Base_Hassan">'[10]Prin_Base'!$B$2:$N$516</definedName>
    <definedName name="Base_Itps">'[11]BP'!$A$1:$P$246</definedName>
    <definedName name="Base_Membres">'Base'!$A$10:$N$28</definedName>
    <definedName name="Base_Recherche">#REF!</definedName>
    <definedName name="Base_Salaire">'[8]Cal_Base'!$B$2:$IV$834</definedName>
    <definedName name="Base_Salaire_Modifications" localSheetId="0">#REF!</definedName>
    <definedName name="Base_Salaire_Modifications">#REF!</definedName>
    <definedName name="BaseCIN">'[5]BD'!$C$3:$DK$313</definedName>
    <definedName name="BaseNoms">'[5]BD'!$D$3:$DK$313</definedName>
    <definedName name="BD">'[12]BD'!$A$4:$BM$155</definedName>
    <definedName name="Beg_Bal" localSheetId="0">#REF!</definedName>
    <definedName name="Beg_Bal">#REF!</definedName>
    <definedName name="Bénificiaires">'[2]Récap'!$AP$10:$AP$39</definedName>
    <definedName name="bomf">#REF!</definedName>
    <definedName name="borenv" localSheetId="0">#REF!</definedName>
    <definedName name="borenv">#REF!</definedName>
    <definedName name="BPNoms">'[5]B'!$M$13:$AF$804</definedName>
    <definedName name="C.I.N" localSheetId="0">#REF!</definedName>
    <definedName name="C.I.N">#REF!</definedName>
    <definedName name="carrelage">'[13]Feuil5'!$H$3:$H$21</definedName>
    <definedName name="carte" localSheetId="0">#REF!</definedName>
    <definedName name="carte">#REF!</definedName>
    <definedName name="CHAABI">'[14]CHAABI'!$A$3:$F$8</definedName>
    <definedName name="Charge">'[2]Grille'!$BN$4:$BN$10</definedName>
    <definedName name="cin" localSheetId="0">'Base'!$G$34</definedName>
    <definedName name="cin">#REF!</definedName>
    <definedName name="compte">'Base'!$H$34</definedName>
    <definedName name="CREDITS">'[2]Prin_Base'!$EQ$2:$FB$561</definedName>
    <definedName name="cvbn" localSheetId="0">#REF!</definedName>
    <definedName name="cvbn">#REF!</definedName>
    <definedName name="d" localSheetId="0">#REF!</definedName>
    <definedName name="d">#REF!</definedName>
    <definedName name="D_Imp">'[15]B_Emission'!$AE$2</definedName>
    <definedName name="D_Imp_Nouvelle">'[16]Grille'!$C$4</definedName>
    <definedName name="d_naiss">'Base'!$E$34</definedName>
    <definedName name="Data" localSheetId="0">#REF!</definedName>
    <definedName name="Data">#REF!</definedName>
    <definedName name="Date_Effet">'[2]Récap'!$BE$10:$BR$39</definedName>
    <definedName name="Date_Salaire">#REF!</definedName>
    <definedName name="df" localSheetId="0">#REF!</definedName>
    <definedName name="df">#REF!</definedName>
    <definedName name="DONNEE" localSheetId="0">#REF!</definedName>
    <definedName name="DONNEE">#REF!</definedName>
    <definedName name="Ecgelon">'[6]Base'!$GP$4:$GP$26</definedName>
    <definedName name="ECHELLE" localSheetId="0">#REF!</definedName>
    <definedName name="ECHELLE">#REF!</definedName>
    <definedName name="Echelle_Indemnite" localSheetId="0">'[17]01_01_2009'!#REF!</definedName>
    <definedName name="Echelle_Indemnite">'[17]01_01_2009'!#REF!</definedName>
    <definedName name="Echellessse">'[7]Grille'!$J$4:$J$15</definedName>
    <definedName name="ECHELON" localSheetId="0">#REF!</definedName>
    <definedName name="ECHELON">#REF!</definedName>
    <definedName name="Echelon_Engagement">'[2]Récap'!$BE$9:$BR$9</definedName>
    <definedName name="Echelon_Indemnite" localSheetId="0">'[17]01_01_2009'!#REF!</definedName>
    <definedName name="Echelon_Indemnite">'[17]01_01_2009'!#REF!</definedName>
    <definedName name="Echelonssse">'[7]Grille'!$K$4:$K$17</definedName>
    <definedName name="Ecidni">'[9]Grille'!$H$7:$AW$29</definedName>
    <definedName name="election">'Base'!$N$34</definedName>
    <definedName name="Elleutum">'[2]Grille'!$BI$4:$BI$10</definedName>
    <definedName name="Encad_1_dm">'[2]Indemnites'!$B$4:$AM$22</definedName>
    <definedName name="Encad_1_dmd">'[2]Indemnites'!$B$46:$AM$64</definedName>
    <definedName name="Encad_1_dmn">'[2]Indemnites'!$B$130:$AM$148</definedName>
    <definedName name="Encad_1_dmo">'[2]Indemnites'!$B$151:$AM$169</definedName>
    <definedName name="Encad_1_dmu">'[2]Indemnites'!$B$25:$AM$43</definedName>
    <definedName name="Encad_5_dmo">'[2]Indemnites'!$B$172:$AM$190</definedName>
    <definedName name="Encad_7_dmc">'[2]Indemnites'!$B$109:$AM$127</definedName>
    <definedName name="Encad_7_dmq">'[2]Indemnites'!$B$88:$AM$106</definedName>
    <definedName name="Encad_7_dmt">'[2]Indemnites'!$B$67:$AM$85</definedName>
    <definedName name="End_Bal" localSheetId="0">#REF!</definedName>
    <definedName name="End_Bal">#REF!</definedName>
    <definedName name="ENFANTS" localSheetId="0">#REF!</definedName>
    <definedName name="ENFANTS">#REF!</definedName>
    <definedName name="Engagements">'[2]Total_Engagement'!$E$8:$Y$36</definedName>
    <definedName name="EQDOM">'[14]EQDOM'!$A$55:$F$69</definedName>
    <definedName name="eqdomcin">#REF!</definedName>
    <definedName name="ESAB4">'[18]Feuil1'!$AK$16:$AK$55</definedName>
    <definedName name="Etat_civil" localSheetId="0">#REF!</definedName>
    <definedName name="Etat_civil">#REF!</definedName>
    <definedName name="ETATCIVIL" localSheetId="0">#REF!</definedName>
    <definedName name="ETATCIVIL">#REF!</definedName>
    <definedName name="Etenneicna_P">'[2]Grille'!$BG$4:$BG$10</definedName>
    <definedName name="Etilauq">'[2]Grille'!$BJ$4:$BJ$10</definedName>
    <definedName name="Euqirbur">'[7]Grille'!$B$4:$B$10</definedName>
    <definedName name="Extra_Pay" localSheetId="0">#REF!</definedName>
    <definedName name="Extra_Pay">#REF!</definedName>
    <definedName name="F" localSheetId="0">#REF!</definedName>
    <definedName name="F">#REF!</definedName>
    <definedName name="FDM">'[5]BD'!$A$1000:$A$1087</definedName>
    <definedName name="fg" localSheetId="0">#REF!</definedName>
    <definedName name="fg">#REF!</definedName>
    <definedName name="Full_Print" localSheetId="0">#REF!</definedName>
    <definedName name="Full_Print">#REF!</definedName>
    <definedName name="ghjk" localSheetId="0">#REF!</definedName>
    <definedName name="ghjk">#REF!</definedName>
    <definedName name="grade">'Base'!$F$34</definedName>
    <definedName name="Grades_Arabe">#REF!</definedName>
    <definedName name="Grde">#REF!</definedName>
    <definedName name="Header_Row" localSheetId="0">ROW(#REF!)</definedName>
    <definedName name="Header_Row">ROW(#REF!)</definedName>
    <definedName name="Hier_1_dm">'[2]Indemnites'!$B$277:$AM$295</definedName>
    <definedName name="Hier_1_dmn">'[2]Indemnites'!$B$361:$AM$379</definedName>
    <definedName name="Hier_1_dmo">'[2]Indemnites'!$B$403:$AM$421</definedName>
    <definedName name="Hier_5_dmo">'[2]Indemnites'!$B$424:$AT$442</definedName>
    <definedName name="Hier_7_dmh">'[2]Indemnites'!$B$340:$AM$358</definedName>
    <definedName name="Hier_7_dmn">'[2]Indemnites'!$B$382:$AM$400</definedName>
    <definedName name="Hier_7_dmq">'[2]Indemnites'!$B$319:$AM$337</definedName>
    <definedName name="Hier_7_dmt">'[2]Indemnites'!$B$298:$AM$316</definedName>
    <definedName name="hj" localSheetId="0">#REF!</definedName>
    <definedName name="hj">#REF!</definedName>
    <definedName name="hjk" localSheetId="0">#REF!</definedName>
    <definedName name="hjk">#REF!</definedName>
    <definedName name="HOU0">'[19]Feuil1'!$ER$221:$ER$223</definedName>
    <definedName name="idtite" localSheetId="0">#REF!</definedName>
    <definedName name="idtite">#REF!</definedName>
    <definedName name="Ind_AdmSpe">'[9]Grille'!$B$133:$BY$151</definedName>
    <definedName name="Ind_Encad">'[9]Grille'!$B$70:$BY$88</definedName>
    <definedName name="Ind_Hier">'[9]Grille'!$B$91:$BY$109</definedName>
    <definedName name="Ind_Suj">'[9]Grille'!$B$112:$BY$130</definedName>
    <definedName name="Ind_Tech">'[9]Grille'!$B$154:$BY$172</definedName>
    <definedName name="Ind_TravSpe">'[9]Grille'!$B$175:$BY$193</definedName>
    <definedName name="Indemnite_Echelle">'[9]Grille'!$B$69:$BY$69</definedName>
    <definedName name="Indemnite_Echelon">'[9]Grille'!$A$70:$A$88</definedName>
    <definedName name="Indice_Grille" localSheetId="0">#REF!</definedName>
    <definedName name="Indice_Grille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étulé">'Base'!$C$34</definedName>
    <definedName name="Intitulé">#REF!</definedName>
    <definedName name="j" localSheetId="0">#REF!</definedName>
    <definedName name="j">#REF!</definedName>
    <definedName name="JHJH">'[20]Feuil1'!$ES$221:$ES$232</definedName>
    <definedName name="kjoi" localSheetId="0">#REF!</definedName>
    <definedName name="kjoi">#REF!</definedName>
    <definedName name="kkk" localSheetId="0">#REF!</definedName>
    <definedName name="kkk">#REF!</definedName>
    <definedName name="kok">#N/A</definedName>
    <definedName name="last">#N/A</definedName>
    <definedName name="Last_Row">#N/A</definedName>
    <definedName name="laste" localSheetId="0">MATCH(0.01,Base!End_Bal,-1)+1</definedName>
    <definedName name="laste">MATCH(0.01,End_Bal,-1)+1</definedName>
    <definedName name="LesPeriodes">#REF!</definedName>
    <definedName name="lieu">'Base'!$L$34</definedName>
    <definedName name="Livic_Tate">'[2]Grille'!$BK$4:$BK$14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a_Base_CMR">'[2]Récap'!$AP$10:$BD$39</definedName>
    <definedName name="mac">#REF!</definedName>
    <definedName name="Marié" localSheetId="0">#REF!</definedName>
    <definedName name="Marié">#REF!</definedName>
    <definedName name="Mat_Imposable" localSheetId="0">#REF!</definedName>
    <definedName name="Mat_Imposable">#REF!</definedName>
    <definedName name="mod" localSheetId="0">#REF!</definedName>
    <definedName name="mod">#REF!</definedName>
    <definedName name="Mois">'[15]Grille'!$BS$4:$BT$15</definedName>
    <definedName name="Mon_Ecidni">'[2]Grille'!$H$7:$AW$29</definedName>
    <definedName name="Mon_Sellehce">'[2]Grille'!$H$6:$AW$6</definedName>
    <definedName name="Mon_Snolehce">'[2]Grille'!$G$7:$G$29</definedName>
    <definedName name="montant">'Base'!$I$34</definedName>
    <definedName name="Mutuelle" localSheetId="0">#REF!</definedName>
    <definedName name="Mutuelle">#REF!</definedName>
    <definedName name="N°_Enfants" localSheetId="0">#REF!</definedName>
    <definedName name="N°_Enfants">#REF!</definedName>
    <definedName name="nbv" localSheetId="0">#REF!</definedName>
    <definedName name="nbv">#REF!</definedName>
    <definedName name="Net" localSheetId="0">#REF!</definedName>
    <definedName name="Net">#REF!</definedName>
    <definedName name="NombreEnfant" localSheetId="0">#REF!</definedName>
    <definedName name="NombreEnfant">#REF!</definedName>
    <definedName name="noms">'Base'!$D$34</definedName>
    <definedName name="Num_Pmt_Per_Year" localSheetId="0">#REF!</definedName>
    <definedName name="Num_Pmt_Per_Year">#REF!</definedName>
    <definedName name="Number_of_Payments" localSheetId="0">MATCH(0.01,Base!End_Bal,-1)+1</definedName>
    <definedName name="Number_of_Payments">MATCH(0.01,End_Bal,-1)+1</definedName>
    <definedName name="o" localSheetId="0">#REF!</definedName>
    <definedName name="o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DATE(YEAR(Base!Loan_Start),MONTH(Base!Loan_Start)+Payment_Number,DAY(Base!Loan_Start))</definedName>
    <definedName name="Payment_Date">DATE(YEAR(Loan_Start),MONTH(Loan_Start)+Payment_Number,DAY(Loan_Start))</definedName>
    <definedName name="PERIODES">'[2]Récap'!$F$6:$AC$6</definedName>
    <definedName name="PERIODES1">'[2]Récap'!$F$67:$AC$67</definedName>
    <definedName name="PERIODES10">'[2]Récap'!$F$618:$AC$618</definedName>
    <definedName name="PERIODES11">'[2]Récap'!$F$679:$AC$679</definedName>
    <definedName name="PERIODES12">'[2]Récap'!$F$740:$AC$740</definedName>
    <definedName name="PERIODES13">'[2]Récap'!$F$801:$AC$801</definedName>
    <definedName name="PERIODES14">'[2]Récap'!$F$862:$AC$862</definedName>
    <definedName name="PERIODES15">'[2]Récap'!$F$924:$AC$924</definedName>
    <definedName name="PERIODES16">'[2]Récap'!$F$986:$AC$986</definedName>
    <definedName name="PERIODES17">'[2]Récap'!$F$1047:$AC$1047</definedName>
    <definedName name="PERIODES19">'[2]Récap'!$F$1169:$AC$1169</definedName>
    <definedName name="PERIODES2">'[2]Récap'!$F$130:$AC$130</definedName>
    <definedName name="PERIODES20">'[2]Récap'!$F$1230:$AC$1230</definedName>
    <definedName name="PERIODES21">'[2]Récap'!$F$1291:$AC$1291</definedName>
    <definedName name="PERIODES22">'[2]Récap'!$F$1352:$AC$1352</definedName>
    <definedName name="PERIODES23">'[2]Récap'!$F$1413:$AC$1413</definedName>
    <definedName name="PERIODES24">'[2]Récap'!$F$1474:$AC$1474</definedName>
    <definedName name="PERIODES25">'[2]Récap'!$F$1535:$AC$1535</definedName>
    <definedName name="PERIODES26">'[2]Récap'!$F$1596:$AC$1596</definedName>
    <definedName name="PERIODES27">'[2]Récap'!$F$1657:$AC$1657</definedName>
    <definedName name="PERIODES28">'[2]Récap'!$F$1718:$AC$1718</definedName>
    <definedName name="PERIODES29">'[2]Récap'!$F$1779:$AC$1779</definedName>
    <definedName name="PERIODES3">'[2]Récap'!$F$191:$AC$191</definedName>
    <definedName name="PERIODES4">'[2]Récap'!$F$252:$AC$252</definedName>
    <definedName name="PERIODES5">'[2]Récap'!$F$313:$AC$313</definedName>
    <definedName name="PERIODES6">'[2]Récap'!$F$375:$AC$375</definedName>
    <definedName name="PERIODES7">'[2]Récap'!$F$435:$AC$435</definedName>
    <definedName name="PERIODES8">'[2]Récap'!$F$496:$AC$496</definedName>
    <definedName name="PERIODES9">'[2]Récap'!$F$557:$AC$557</definedName>
    <definedName name="Princ" localSheetId="0">#REF!</definedName>
    <definedName name="Princ">#REF!</definedName>
    <definedName name="Print_Area_Reset" localSheetId="0">OFFSET(Base!Full_Print,0,0,[0]!Last_Row)</definedName>
    <definedName name="Print_Area_Reset">OFFSET(Full_Print,0,0,Last_Row)</definedName>
    <definedName name="PROMOTION1">'[2]Tableau'!$B$4:$O$4</definedName>
    <definedName name="PROMOTION10">'[2]Tableau'!$B$13:$O$13</definedName>
    <definedName name="PROMOTION11">'[2]Tableau'!$B$14:$O$14</definedName>
    <definedName name="PROMOTION12">'[2]Tableau'!$B$15:$O$15</definedName>
    <definedName name="PROMOTION13">'[2]Tableau'!$B$16:$O$16</definedName>
    <definedName name="PROMOTION14">'[2]Tableau'!$B$17:$O$17</definedName>
    <definedName name="PROMOTION15">'[2]Tableau'!$B$18:$O$18</definedName>
    <definedName name="PROMOTION16">'[2]Tableau'!$B$19:$O$19</definedName>
    <definedName name="PROMOTION17">'[2]Tableau'!$B$20:$O$20</definedName>
    <definedName name="PROMOTION18">'[2]Tableau'!$B$21:$O$21</definedName>
    <definedName name="PROMOTION19">'[2]Tableau'!$B$22:$O$22</definedName>
    <definedName name="PROMOTION2">'[2]Tableau'!$B$5:$O$5</definedName>
    <definedName name="PROMOTION20">'[2]Tableau'!$B$23:$O$23</definedName>
    <definedName name="PROMOTION21">'[2]Tableau'!$B$24:$O$24</definedName>
    <definedName name="PROMOTION22">'[2]Tableau'!$B$25:$O$25</definedName>
    <definedName name="PROMOTION23">'[2]Tableau'!$B$26:$O$26</definedName>
    <definedName name="PROMOTION24">'[2]Tableau'!$B$27:$O$27</definedName>
    <definedName name="PROMOTION25">'[2]Tableau'!$B$28:$O$28</definedName>
    <definedName name="PROMOTION26">'[2]Tableau'!$B$29:$O$29</definedName>
    <definedName name="PROMOTION27">'[2]Tableau'!$B$30:$O$30</definedName>
    <definedName name="PROMOTION28">'[2]Tableau'!$B$31:$O$31</definedName>
    <definedName name="PROMOTION29">'[2]Tableau'!$B$32:$O$32</definedName>
    <definedName name="PROMOTION3">'[2]Tableau'!$B$6:$O$6</definedName>
    <definedName name="PROMOTION30">'[2]Tableau'!$B$33:$O$33</definedName>
    <definedName name="PROMOTION31">'[2]Tableau'!$B$34:$O$34</definedName>
    <definedName name="PROMOTION4">'[2]Tableau'!$B$7:$O$7</definedName>
    <definedName name="PROMOTION5">'[2]Tableau'!$B$8:$O$8</definedName>
    <definedName name="PROMOTION6">'[2]Tableau'!$B$9:$O$9</definedName>
    <definedName name="PROMOTION7">'[2]Tableau'!$B$10:$O$10</definedName>
    <definedName name="PROMOTION8">'[2]Tableau'!$B$11:$O$11</definedName>
    <definedName name="PROMOTION9">'[2]Tableau'!$B$12:$O$12</definedName>
    <definedName name="qs" localSheetId="0">#REF!</definedName>
    <definedName name="qs">#REF!</definedName>
    <definedName name="qsd" localSheetId="0">'[21]Donnee Aug'!#REF!</definedName>
    <definedName name="qsd">'[21]Donnee Aug'!#REF!</definedName>
    <definedName name="qze">'[22]Feuil1'!$ER$221:$ER$223</definedName>
    <definedName name="RACHAT" localSheetId="0">#REF!</definedName>
    <definedName name="RACHAT">#REF!</definedName>
    <definedName name="Recap1">'[2]Récap'!$F$4:$AG$4</definedName>
    <definedName name="Recap10">'[2]Récap'!$F$255:$AG$255</definedName>
    <definedName name="Recap11">'[2]Récap'!$F$311:$AG$311</definedName>
    <definedName name="Recap12">'[2]Récap'!$F$316:$AG$316</definedName>
    <definedName name="Recap13">'[2]Récap'!$F$373:$AG$373</definedName>
    <definedName name="Recap14">'[2]Récap'!$F$378:$AG$378</definedName>
    <definedName name="Recap15">'[2]Récap'!$F$433:$AG$433</definedName>
    <definedName name="Recap16">'[2]Récap'!$F$438:$AG$438</definedName>
    <definedName name="Recap17">'[2]Récap'!$F$494:$AG$494</definedName>
    <definedName name="Recap18">'[2]Récap'!$F$499:$AG$499</definedName>
    <definedName name="Recap19">'[2]Récap'!$F$555:$AG$555</definedName>
    <definedName name="Recap2">'[2]Récap'!$F$9:$AG$9</definedName>
    <definedName name="Recap20">'[2]Récap'!$F$560:$AG$560</definedName>
    <definedName name="Recap21">'[2]Récap'!$F$616:$AG$616</definedName>
    <definedName name="Recap22">'[2]Récap'!$F$621:$AG$621</definedName>
    <definedName name="Recap23">'[2]Récap'!$F$677:$AG$677</definedName>
    <definedName name="Recap24">'[2]Récap'!$F$682:$AG$682</definedName>
    <definedName name="Recap25">'[2]Récap'!$F$738:$AG$738</definedName>
    <definedName name="Recap26">'[2]Récap'!$F$743:$AG$743</definedName>
    <definedName name="Recap27">'[2]Récap'!$F$799:$AG$799</definedName>
    <definedName name="Recap28">'[2]Récap'!$F$804:$AG$804</definedName>
    <definedName name="Recap29">'[2]Récap'!$F$860:$AG$860</definedName>
    <definedName name="Recap3">'[2]Récap'!$F$65:$AG$65</definedName>
    <definedName name="Recap30">'[2]Récap'!$F$865:$AG$865</definedName>
    <definedName name="Recap31">'[2]Récap'!$F$922:$AG$922</definedName>
    <definedName name="Recap33">'[2]Récap'!$F$984:$AG$984</definedName>
    <definedName name="Recap34">'[2]Récap'!$F$989:$AG$989</definedName>
    <definedName name="Recap35">'[2]Récap'!$F$1045:$AG$1045</definedName>
    <definedName name="Recap36">'[2]Récap'!$F$1050:$AG$1050</definedName>
    <definedName name="Recap37">'[2]Récap'!$F$1106:$AG$1106</definedName>
    <definedName name="Recap38">'[2]Récap'!$F$1111:$AG$1111</definedName>
    <definedName name="Recap39">'[2]Récap'!$F$1167</definedName>
    <definedName name="Recap4">'[2]Récap'!$F$70:$AG$70</definedName>
    <definedName name="Recap40">'[2]Récap'!$F$1172:$AG$1172</definedName>
    <definedName name="Recap41">'[2]Récap'!$F$1228:$AG$1228</definedName>
    <definedName name="Recap42">'[2]Récap'!$F$1233:$AG$1233</definedName>
    <definedName name="Recap43">'[2]Récap'!$F$1289:$AG$1289</definedName>
    <definedName name="Recap44">'[2]Récap'!$G$1294:$AG$1294</definedName>
    <definedName name="Recap45">'[2]Récap'!$F$1350:$AG$1350</definedName>
    <definedName name="Recap46">'[2]Récap'!$F$1355:$AG$1355</definedName>
    <definedName name="Recap47">'[2]Récap'!$F$1411:$AG$1411</definedName>
    <definedName name="Recap48">'[2]Récap'!$F$1416:$AG$1416</definedName>
    <definedName name="Recap49">'[2]Récap'!$F$1472:$AG$1472</definedName>
    <definedName name="Recap5">'[2]Récap'!$F$128:$AG$128</definedName>
    <definedName name="Recap50">'[2]Récap'!$F$1477:$AG$1477</definedName>
    <definedName name="Recap51">'[2]Récap'!$F$1533:$AG$1533</definedName>
    <definedName name="Recap52">'[2]Récap'!$F$1538:$AG$1538</definedName>
    <definedName name="Recap53">'[2]Récap'!$F$1594:$AG$1594</definedName>
    <definedName name="Recap54">'[2]Récap'!$F$1599:$AG$1599</definedName>
    <definedName name="Recap55">'[2]Récap'!$F$1655:$AG$1655</definedName>
    <definedName name="Recap56">'[2]Récap'!$F$1660:$AG$1660</definedName>
    <definedName name="Recap57">'[2]Récap'!$F$1716:$AG$1716</definedName>
    <definedName name="Recap58">'[2]Récap'!$F$1721:$AG$1721</definedName>
    <definedName name="Recap59">'[2]Récap'!$F$1777:$AG$1777</definedName>
    <definedName name="Recap6">'[2]Récap'!$F$133:$AG$133</definedName>
    <definedName name="Recap60">'[2]Récap'!$F$1782:$AG$1782</definedName>
    <definedName name="Recap7">'[2]Récap'!$F$189:$AG$189</definedName>
    <definedName name="Recap8">'[2]Récap'!$F$194:$AG$194</definedName>
    <definedName name="Recap9">'[2]Récap'!$F$250:$AG$250</definedName>
    <definedName name="rt">'[22]Feuil1'!$ES$221:$ES$232</definedName>
    <definedName name="rubrique">'Base'!$B$34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>[21]Feuil3!#REF!</definedName>
    <definedName name="sd">[21]Feuil3!#REF!</definedName>
    <definedName name="sdf" localSheetId="0">#REF!</definedName>
    <definedName name="sdf">#REF!</definedName>
    <definedName name="Secr_General" localSheetId="0">#REF!</definedName>
    <definedName name="Secr_General">#REF!</definedName>
    <definedName name="Sedarg">'[7]Grille'!$A$4:$A$104</definedName>
    <definedName name="Sellehce" localSheetId="0">#REF!:#REF!</definedName>
    <definedName name="Sellehce">#REF!:#REF!</definedName>
    <definedName name="Selucirtam">'[8]Cal_Base'!$A$2:$IV$834</definedName>
    <definedName name="Situations">'[23]Base_de_Donnée_Generale'!$C$2:$AS$1000</definedName>
    <definedName name="Snolehce" localSheetId="0">#REF!</definedName>
    <definedName name="Snolehce">#REF!</definedName>
    <definedName name="SOREC">'[14]SOREC'!$A$2:$F$64</definedName>
    <definedName name="SOREC1">'[14]SOREC'!$A$2:$K$64</definedName>
    <definedName name="ss" localSheetId="0">#REF!</definedName>
    <definedName name="ss">#REF!</definedName>
    <definedName name="sss" localSheetId="0">#REF!</definedName>
    <definedName name="sss">#REF!</definedName>
    <definedName name="State" localSheetId="0">#REF!</definedName>
    <definedName name="State">#REF!</definedName>
    <definedName name="State_Tnemg" localSheetId="0">[24]Etat_Eng!#REF!</definedName>
    <definedName name="State_Tnemg">[24]Etat_Eng!#REF!</definedName>
    <definedName name="Stiderc">'[8]Ancienne_Base'!$B$2:$IV$835</definedName>
    <definedName name="Suj_1_dm">'[2]Indemnites'!$B$529:$AM$547</definedName>
    <definedName name="Suj_1_dmn">'[2]Indemnites'!$B$613:$AM$631</definedName>
    <definedName name="Suj_1_dmo">'[2]Indemnites'!$B$634:$AM$652</definedName>
    <definedName name="Suj_5_dmo">'[2]Indemnites'!$B$655:$AM$673</definedName>
    <definedName name="Suj_7_dmc">'[2]Indemnites'!$B$592:$AM$610</definedName>
    <definedName name="Suj_7_dmq">'[2]Indemnites'!$B$571:$AM$589</definedName>
    <definedName name="Suj_7_dmt">'[2]Indemnites'!$B$550:$AM$568</definedName>
    <definedName name="Sup_Sal_Temp">'[2]Grille'!$BN$84:$CC$91</definedName>
    <definedName name="sx">'Base'!$J$34</definedName>
    <definedName name="Tech_1_dm">'[2]Indemnites'!$B$928:$AM$946</definedName>
    <definedName name="Tech_1_dmd">'[2]Indemnites'!$B$970:$AM$988</definedName>
    <definedName name="Tech_1_dmn">'[2]Indemnites'!$B$1075:$AM$1093</definedName>
    <definedName name="Tech_1_dmo">'[2]Indemnites'!$B$1117:$AM$1135</definedName>
    <definedName name="Tech_1_dmu">'[2]Indemnites'!$B$949:$AM$967</definedName>
    <definedName name="Tech_5_dmo">'[2]Indemnites'!$B$1138:$AM$1156</definedName>
    <definedName name="Tech_7_dmc">'[2]Indemnites'!$B$1033:$AM$1051</definedName>
    <definedName name="Tech_7_dmh">'[2]Indemnites'!$B$1054:$AM$1072</definedName>
    <definedName name="Tech_7_dmn">'[2]Indemnites'!$B$1096:$AM$1114</definedName>
    <definedName name="Tech_7_dmq">'[2]Indemnites'!$B$1012:$AM$1030</definedName>
    <definedName name="Tech_7_dmt">'[2]Indemnites'!$B$991:$AM$1009</definedName>
    <definedName name="Tnelaviuqe">'[2]Grille'!$C$4:$D$104</definedName>
    <definedName name="Tnemetiart_Temp">'[2]Grille'!$BN$96:$BU$105</definedName>
    <definedName name="Tniojnoc_S">'[2]Grille'!$BH$4:$BH$10</definedName>
    <definedName name="tot">#N/A</definedName>
    <definedName name="tota" localSheetId="0">MATCH(0.01,Base!End_Bal,-1)+1</definedName>
    <definedName name="tota">MATCH(0.01,End_Bal,-1)+1</definedName>
    <definedName name="total" localSheetId="0">MATCH(0.01,Base!End_Bal,-1)+1</definedName>
    <definedName name="total">MATCH(0.01,End_Bal,-1)+1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ait_Brut_MENS">'[23]Données'!$K$2:$BK$569</definedName>
    <definedName name="TravSpe_1_dm">'[2]Indemnites'!$B$1243:$AM$1261</definedName>
    <definedName name="TravSpe_1_dmd">'[2]Indemnites'!$B$1285:$AM$1303</definedName>
    <definedName name="TravSpe_1_dmu">'[2]Indemnites'!$B$1264:$AM$1282</definedName>
    <definedName name="trie">#REF!</definedName>
    <definedName name="ty" localSheetId="0">#REF!</definedName>
    <definedName name="ty">#REF!</definedName>
    <definedName name="u" localSheetId="0">#REF!</definedName>
    <definedName name="u">#REF!</definedName>
    <definedName name="ù" localSheetId="0">#REF!</definedName>
    <definedName name="ù">#REF!</definedName>
    <definedName name="Values_Entered" localSheetId="0">IF(Base!Loan_Amount*Base!Interest_Rate*Base!Loan_Years*Base!Loan_Start&gt;0,1,0)</definedName>
    <definedName name="Values_Entered">IF(Loan_Amount*Interest_Rate*Loan_Years*Loan_Start&gt;0,1,0)</definedName>
    <definedName name="vbn" localSheetId="0">#REF!</definedName>
    <definedName name="vbn">#REF!</definedName>
    <definedName name="Virement_1" localSheetId="0">#REF!</definedName>
    <definedName name="Virement_1">#REF!</definedName>
    <definedName name="W">'[25]Feuil1'!$ES$221:$ES$232</definedName>
    <definedName name="WAFA">'[14]WAFA'!$A$2:$F$28</definedName>
    <definedName name="Wafa_Salaf" localSheetId="0">#REF!</definedName>
    <definedName name="Wafa_Salaf">#REF!</definedName>
    <definedName name="WAFA1">'[14]WAFA'!$A$2:$K$26</definedName>
    <definedName name="wafacin">'[5]CreditsWafasalaf'!$B$2:$T$1691</definedName>
    <definedName name="win" localSheetId="0">#REF!</definedName>
    <definedName name="win">#REF!</definedName>
    <definedName name="wxcv" localSheetId="0">#REF!</definedName>
    <definedName name="wxcv">#REF!</definedName>
    <definedName name="x" localSheetId="0">#REF!</definedName>
    <definedName name="x">#REF!</definedName>
    <definedName name="yu" localSheetId="0">#REF!</definedName>
    <definedName name="yu">#REF!</definedName>
    <definedName name="Z" localSheetId="0">#REF!</definedName>
    <definedName name="Z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<sst xmlns="http://schemas.openxmlformats.org/spreadsheetml/2006/main" uniqueCount="148">
  <si>
    <t>Royaume du Maroc</t>
  </si>
  <si>
    <t>Ministère de l'intérieur</t>
  </si>
  <si>
    <t xml:space="preserve"> Région Guelmim Oued Noun</t>
  </si>
  <si>
    <t>Province de TAN-TAN</t>
  </si>
  <si>
    <t>Commune  de TAN-TAN</t>
  </si>
  <si>
    <t>Etat nominatif des Indéminité au Président  et aux Conseillers y Ayant Droit</t>
  </si>
  <si>
    <t>DU 2024-01-01 AU 2024-01-31</t>
  </si>
  <si>
    <t>n°</t>
  </si>
  <si>
    <t>Rubrique Budgetaire</t>
  </si>
  <si>
    <t>Intitulé</t>
  </si>
  <si>
    <t>Nom &amp; Prénom</t>
  </si>
  <si>
    <t>Année de naissance</t>
  </si>
  <si>
    <t>Grade et Résidene</t>
  </si>
  <si>
    <t>CIN</t>
  </si>
  <si>
    <t>N° Compte Bancaire</t>
  </si>
  <si>
    <t>Monatant  mensuel</t>
  </si>
  <si>
    <t>Situation Familiale</t>
  </si>
  <si>
    <t>Nom de la Banque</t>
  </si>
  <si>
    <t>Succursale bancaire</t>
  </si>
  <si>
    <t>Adresse</t>
  </si>
  <si>
    <t>date d'effet</t>
  </si>
  <si>
    <t>02-10-10.10-10-11</t>
  </si>
  <si>
    <t>Indéminité au Président  et aux Conseillers y Ayant Droit</t>
  </si>
  <si>
    <t>HABIB LOUAMANE</t>
  </si>
  <si>
    <t>1980-05-27</t>
  </si>
  <si>
    <t xml:space="preserve"> PRESIDENT DU CONSEIL COMMUNAL DE TAN-TAN </t>
  </si>
  <si>
    <t>JF26413</t>
  </si>
  <si>
    <t>101 650 2111182314130004 72</t>
  </si>
  <si>
    <t>Mr</t>
  </si>
  <si>
    <t>(Banque :BPA) (Ville : TAN TAN)</t>
  </si>
  <si>
    <t>TAN-TAN</t>
  </si>
  <si>
    <t xml:space="preserve">24 AV  LAJEUESSE TAN TAN </t>
  </si>
  <si>
    <t>HICHAM BAITAH</t>
  </si>
  <si>
    <t>1992-01-16</t>
  </si>
  <si>
    <t xml:space="preserve">1 ER VICE PRESIDENT DU CONSEIL COMMUNAL DE TAN-TAN </t>
  </si>
  <si>
    <t>JF43570</t>
  </si>
  <si>
    <t>230 650 3296082211027300 02</t>
  </si>
  <si>
    <t>CREDIT IMMOBILIER ET HOTELIER</t>
  </si>
  <si>
    <t>90 RUE 04 HAY TIGUIRIA TAN-TAN</t>
  </si>
  <si>
    <t>MOULAY EL GAIROUF</t>
  </si>
  <si>
    <t>1967-08-03</t>
  </si>
  <si>
    <t xml:space="preserve">2 ER VICE PRESIDENT DU CONSEIL COMMUNAL DE TAN-TAN </t>
  </si>
  <si>
    <t>JF6742</t>
  </si>
  <si>
    <t>021 430 0000170001070094 94</t>
  </si>
  <si>
    <t>CREDIT DU MAROC</t>
  </si>
  <si>
    <t>LAAYOUNE</t>
  </si>
  <si>
    <t>BLOC 01 HAY EL JADID TAN-TAN</t>
  </si>
  <si>
    <t>EL BACHIR ABERKANE</t>
  </si>
  <si>
    <t>1977-04-20</t>
  </si>
  <si>
    <t xml:space="preserve">3 ER VICE PRESIDENT DU CONSEIL COMMUNAL DE TAN-TAN </t>
  </si>
  <si>
    <t>JF21120</t>
  </si>
  <si>
    <t>225 320 0171070116010123 10</t>
  </si>
  <si>
    <t>CREDIT AGRICOLE DU MAROC</t>
  </si>
  <si>
    <t>364 OUST ECOLE PRINCE MY ABDELLAH HAY SAHRA TAN-TAN</t>
  </si>
  <si>
    <t>TAIB SAYAD</t>
  </si>
  <si>
    <t>1963-01-22</t>
  </si>
  <si>
    <t xml:space="preserve">4 ER VICE PRESIDENT DU CONSEIL COMMUNAL DE TAN-TAN </t>
  </si>
  <si>
    <t>J152543</t>
  </si>
  <si>
    <t>101 650 2111115127770061 75</t>
  </si>
  <si>
    <t>BANQUE CENTRALE POPULAIRE</t>
  </si>
  <si>
    <t>47 AV OUM LAACHAR TAN-TAN</t>
  </si>
  <si>
    <t>MARYEM EZZAH</t>
  </si>
  <si>
    <t>1986-07-23</t>
  </si>
  <si>
    <t xml:space="preserve">5 ER VICE PRESIDENT DU CONSEIL COMMUNAL DE TAN-TAN </t>
  </si>
  <si>
    <t>JF40845</t>
  </si>
  <si>
    <t>230 650 4039931211027300 28</t>
  </si>
  <si>
    <t>Madame</t>
  </si>
  <si>
    <t>12 RUE 08 HAY AIN RAHMA TAN-TAN</t>
  </si>
  <si>
    <t>NABILA LAGHZAL</t>
  </si>
  <si>
    <t>1987-05-17</t>
  </si>
  <si>
    <t xml:space="preserve">6 ER VICE PRESIDENT DU CONSEIL COMMUNAL DE TAN-TAN </t>
  </si>
  <si>
    <t>SJ195532</t>
  </si>
  <si>
    <t>230 650 4002731211027300 79</t>
  </si>
  <si>
    <t>28 HAY EL MASSIRA TAN-TAN</t>
  </si>
  <si>
    <t>MAOULAININ AABID</t>
  </si>
  <si>
    <t>1972-01-01</t>
  </si>
  <si>
    <t xml:space="preserve">SECRETAIRE DU CONSEIL COMMUNAL DE TAN-TAN </t>
  </si>
  <si>
    <t>JF12742</t>
  </si>
  <si>
    <t>011 650 0000032000000167 01</t>
  </si>
  <si>
    <t>BMCE BANK</t>
  </si>
  <si>
    <t>13 HAY MASSIRA 02 TAN-TAN</t>
  </si>
  <si>
    <t>GHAZZA MUSTAPHA</t>
  </si>
  <si>
    <t>1984-01-27</t>
  </si>
  <si>
    <t xml:space="preserve">VICE SECRETAIRE  DU CONSEIL COMMUNAL DE TAN-TAN </t>
  </si>
  <si>
    <t>JF31798</t>
  </si>
  <si>
    <t>011650 000002200000615241</t>
  </si>
  <si>
    <t>BANK OF AFRICA</t>
  </si>
  <si>
    <t>434 HAY EL MASSIRA TAN-TAN</t>
  </si>
  <si>
    <t>OUSAMA AFOUCHAL</t>
  </si>
  <si>
    <t>1988-04-15</t>
  </si>
  <si>
    <t>PRESIDENT DE LA COMMISSION CHARGEE DES EQUIPEMENT PUBLICS ET DES SERVICES</t>
  </si>
  <si>
    <t>JF42389</t>
  </si>
  <si>
    <t>225 650 0117051836010120 64</t>
  </si>
  <si>
    <t>SOUMIA GACHE</t>
  </si>
  <si>
    <t>1993-08-04</t>
  </si>
  <si>
    <t xml:space="preserve">VICE PRESIDENT DE LA COMMISSION CHARGEE DES EQUIPEMENT PUBLICS ET DES SERVICES . </t>
  </si>
  <si>
    <t>JF50267</t>
  </si>
  <si>
    <t>230 650 2952813211027300 29</t>
  </si>
  <si>
    <t>madmoiselle</t>
  </si>
  <si>
    <t>31 RUE 15 HAY BIRANZARANE TAN-TAN</t>
  </si>
  <si>
    <t>OMAR BOUZIANE</t>
  </si>
  <si>
    <t>1979-09-01</t>
  </si>
  <si>
    <t xml:space="preserve">PRESIDENT DE LA COMMISSION CHARGEE DES AFFAIRES SOCIALE, CULTURELLES SPORTIVES </t>
  </si>
  <si>
    <t>G283537</t>
  </si>
  <si>
    <t>230 650 2520940211027300 77</t>
  </si>
  <si>
    <t>15 BLOC 09 CITE MILITAIRE TAN-TAN</t>
  </si>
  <si>
    <t>KHAIOUAL AHLBIHI</t>
  </si>
  <si>
    <t>1981-06-01</t>
  </si>
  <si>
    <t>VICE PRESIDENT DE LA COMMISSION CHARGEE DES AFFAIRES SOCIALE, CULTURELLES SPORTIVES</t>
  </si>
  <si>
    <t>JA86369</t>
  </si>
  <si>
    <t>007 650 0007250000345 90</t>
  </si>
  <si>
    <t>ATTIJARIWAFA BANK</t>
  </si>
  <si>
    <t>428 HAY ENNAHDA TAN-TAN</t>
  </si>
  <si>
    <t>EL MAHJOUB JAAFARI</t>
  </si>
  <si>
    <t>1966-10-02</t>
  </si>
  <si>
    <t>PRESIDENT DE LA COMMISSION CHARGEE BUDGET; DES AFFAIRES FINANCIERS ET DE PROGRAMMATION</t>
  </si>
  <si>
    <t>JF2933</t>
  </si>
  <si>
    <t>011 650 0000022000003075 57</t>
  </si>
  <si>
    <t>BLOC 04 NR 12 HAY MOULAY RACHID 1ER TRANCHE LAAYOUNE</t>
  </si>
  <si>
    <t>BRAHIM BOUAOULTAINE</t>
  </si>
  <si>
    <t>1980-12-15</t>
  </si>
  <si>
    <t>SH116841</t>
  </si>
  <si>
    <t>007 650 0007255000305205 61</t>
  </si>
  <si>
    <t>115 HAY ENNAHDA TAN-TAN</t>
  </si>
  <si>
    <t>FATIMATOU AYOUB</t>
  </si>
  <si>
    <t>1987-02-20</t>
  </si>
  <si>
    <t xml:space="preserve"> VICE PRESIDENT DE LA COMMISSION CHARGEE ET L URBANISME ET DE L ENVIRENNEMENT.
</t>
  </si>
  <si>
    <t>JZ380</t>
  </si>
  <si>
    <t>230 650 4081132211027300 51</t>
  </si>
  <si>
    <t>13 BLOC 16 BD 30 HAY JADID TAN-TAN</t>
  </si>
  <si>
    <t>CHADDAD CHABAH</t>
  </si>
  <si>
    <t>1987-08-15</t>
  </si>
  <si>
    <t xml:space="preserve">PRESIDENT DE LA COMMISSION DE L’ENVIRONNEMENT DT DU DEVELOPPMENT DURBALE .
</t>
  </si>
  <si>
    <t>JF38747</t>
  </si>
  <si>
    <t>230 650 5806810211027300 05</t>
  </si>
  <si>
    <t>53 RUE 10 HAY BIR ANZARANE TAN-TAN</t>
  </si>
  <si>
    <t>HALIMA AMGHAYAR</t>
  </si>
  <si>
    <t>1962-03-04</t>
  </si>
  <si>
    <t xml:space="preserve">VICE PRESIDENT DE LA COMMISSION DE L’ENVIRONNEMENT DT DU DEVELOPPMENT DURBALE .
</t>
  </si>
  <si>
    <t>J154586</t>
  </si>
  <si>
    <t>310 650 1027101601532701 11</t>
  </si>
  <si>
    <t>TRESORERIE PROVINCIAL</t>
  </si>
  <si>
    <t>37 BLOC 05 HAY SAHRA TAN-TAN</t>
  </si>
  <si>
    <t xml:space="preserve">                                              </t>
  </si>
  <si>
    <t xml:space="preserve">Arrêté le présent etat à la somme de : </t>
  </si>
  <si>
    <t xml:space="preserve">                                                                 </t>
  </si>
  <si>
    <t>Le président de la commune</t>
  </si>
  <si>
    <t xml:space="preserve">         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</si>
</sst>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2"/>
      <color rgb="FF000000"/>
      <name val="BatmanForeverOutline"/>
    </font>
    <font>
      <b val="1"/>
      <i val="0"/>
      <strike val="0"/>
      <u val="none"/>
      <sz val="12"/>
      <color rgb="FF000000"/>
      <name val="Bodoni MT Poster Compressed"/>
    </font>
    <font>
      <b val="1"/>
      <i val="0"/>
      <strike val="0"/>
      <u val="none"/>
      <sz val="12"/>
      <color rgb="FF000000"/>
      <name val="David Sans"/>
    </font>
    <font>
      <b val="0"/>
      <i val="0"/>
      <strike val="0"/>
      <u val="none"/>
      <sz val="14"/>
      <color rgb="FFFFFFFF"/>
      <name val="Arial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David Sans"/>
    </font>
    <font>
      <b val="1"/>
      <i val="0"/>
      <strike val="0"/>
      <u val="none"/>
      <sz val="11"/>
      <color rgb="FF000000"/>
      <name val="Agency FB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4"/>
      <color rgb="FF000000"/>
      <name val="Courier New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2"/>
      <color rgb="FF800000"/>
      <name val="Aharoni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8"/>
      <color rgb="FF000000"/>
      <name val="Andalus"/>
    </font>
    <font>
      <b val="0"/>
      <i val="0"/>
      <strike val="0"/>
      <u val="none"/>
      <sz val="8"/>
      <color rgb="FFFFFFFF"/>
      <name val="Andalus"/>
    </font>
    <font>
      <b val="0"/>
      <i val="0"/>
      <strike val="0"/>
      <u val="none"/>
      <sz val="8"/>
      <color rgb="FF000000"/>
      <name val="Andalus"/>
    </font>
    <font>
      <b val="1"/>
      <i val="0"/>
      <strike val="0"/>
      <u val="none"/>
      <sz val="8"/>
      <color rgb="FFFFFFFF"/>
      <name val="Andalus"/>
    </font>
    <font>
      <b val="1"/>
      <i val="0"/>
      <strike val="0"/>
      <u val="none"/>
      <sz val="14"/>
      <color rgb="FF000000"/>
      <name val="Andalus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Arial Narrow"/>
    </font>
    <font>
      <b val="1"/>
      <i val="0"/>
      <strike val="0"/>
      <u val="none"/>
      <sz val="18"/>
      <color rgb="FFFFFFFF"/>
      <name val="Arial Narrow"/>
    </font>
    <font>
      <b val="1"/>
      <i val="0"/>
      <strike val="0"/>
      <u val="none"/>
      <sz val="14"/>
      <color rgb="FF000000"/>
      <name val="Eras Light ITC"/>
    </font>
    <font>
      <b val="1"/>
      <i val="0"/>
      <strike val="0"/>
      <u val="single"/>
      <sz val="14"/>
      <color rgb="FF000000"/>
      <name val="Andalu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medium">
        <color rgb="FF008080"/>
      </left>
      <right style="medium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/>
      <bottom style="hair">
        <color rgb="FF008080"/>
      </bottom>
      <diagonal/>
    </border>
    <border>
      <left style="medium">
        <color rgb="FF008080"/>
      </left>
      <right style="medium">
        <color rgb="FF008080"/>
      </right>
      <top/>
      <bottom style="hair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hair">
        <color rgb="FF008080"/>
      </top>
      <bottom/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left" vertical="center" textRotation="0" wrapText="true" shrinkToFit="false"/>
    </xf>
    <xf xfId="0" fontId="16" numFmtId="0" fillId="0" borderId="5" applyFont="1" applyNumberFormat="0" applyFill="0" applyBorder="1" applyAlignment="1">
      <alignment horizontal="center" vertical="center" textRotation="0" wrapText="false" shrinkToFit="false"/>
    </xf>
    <xf xfId="0" fontId="16" numFmtId="14" fillId="0" borderId="5" applyFont="1" applyNumberFormat="1" applyFill="0" applyBorder="1" applyAlignment="1">
      <alignment horizontal="center" vertical="center" textRotation="0" wrapText="false" shrinkToFit="false"/>
    </xf>
    <xf xfId="0" fontId="16" numFmtId="4" fillId="0" borderId="5" applyFont="1" applyNumberFormat="1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6" numFmtId="0" fillId="2" borderId="2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1">
      <alignment horizontal="left" vertical="center" textRotation="0" wrapText="true" shrinkToFit="false"/>
    </xf>
    <xf xfId="0" fontId="16" numFmtId="0" fillId="2" borderId="2" applyFont="1" applyNumberFormat="0" applyFill="1" applyBorder="1" applyAlignment="1">
      <alignment horizontal="center" vertical="center" textRotation="0" wrapText="false" shrinkToFit="false"/>
    </xf>
    <xf xfId="0" fontId="16" numFmtId="14" fillId="2" borderId="2" applyFont="1" applyNumberFormat="1" applyFill="1" applyBorder="1" applyAlignment="1">
      <alignment horizontal="center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2" applyFont="1" applyNumberFormat="1" applyFill="1" applyBorder="1" applyAlignment="1">
      <alignment horizontal="center" vertical="center" textRotation="0" wrapText="false" shrinkToFit="false"/>
    </xf>
    <xf xfId="0" fontId="16" numFmtId="49" fillId="2" borderId="3" applyFont="1" applyNumberFormat="1" applyFill="1" applyBorder="1" applyAlignment="1">
      <alignment horizontal="center" vertical="center" textRotation="0" wrapText="false" shrinkToFit="false"/>
    </xf>
    <xf xfId="0" fontId="16" numFmtId="49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left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quotePrefix="1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7" numFmtId="0" fillId="0" borderId="6" applyFont="1" applyNumberFormat="0" applyFill="0" applyBorder="1" applyAlignment="1">
      <alignment horizontal="center" vertical="center" textRotation="0" wrapText="false" shrinkToFit="true"/>
    </xf>
    <xf xfId="0" fontId="17" numFmtId="4" fillId="0" borderId="6" applyFont="1" applyNumberFormat="1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/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14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5" applyFont="1" applyNumberFormat="0" applyFill="1" applyBorder="1" applyAlignment="1">
      <alignment horizontal="left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3" applyFont="1" applyNumberFormat="1" applyFill="1" applyBorder="1" applyAlignment="1">
      <alignment horizontal="center" vertical="center" textRotation="0" wrapText="false" shrinkToFit="false"/>
    </xf>
    <xf xfId="0" fontId="16" numFmtId="4" fillId="2" borderId="7" applyFont="1" applyNumberFormat="1" applyFill="1" applyBorder="1" applyAlignment="1">
      <alignment horizontal="center" vertical="center" textRotation="0" wrapText="false" shrinkToFit="false"/>
    </xf>
    <xf xfId="0" fontId="23" numFmtId="4" fillId="0" borderId="0" applyFont="1" applyNumberFormat="1" applyFill="0" applyBorder="0" applyAlignment="1">
      <alignment vertical="center" textRotation="0" wrapText="false" shrinkToFit="false"/>
    </xf>
    <xf xfId="0" fontId="24" numFmtId="4" fillId="0" borderId="0" applyFont="1" applyNumberFormat="1" applyFill="0" applyBorder="0" applyAlignment="0"/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7" numFmtId="0" fillId="0" borderId="8" applyFont="1" applyNumberFormat="0" applyFill="0" applyBorder="1" applyAlignment="1">
      <alignment horizontal="center" vertical="center" textRotation="0" wrapText="false" shrinkToFit="true"/>
    </xf>
    <xf xfId="0" fontId="17" numFmtId="0" fillId="0" borderId="9" applyFont="1" applyNumberFormat="0" applyFill="0" applyBorder="1" applyAlignment="1">
      <alignment horizontal="center" vertical="center" textRotation="0" wrapText="false" shrinkToFit="true"/>
    </xf>
    <xf xfId="0" fontId="21" numFmtId="0" fillId="0" borderId="0" applyFont="1" applyNumberFormat="0" applyFill="0" applyBorder="0" applyAlignment="1">
      <alignment horizontal="left" vertical="bottom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64e47260dda8d40c2ec4fce6d6d190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2476500</xdr:colOff>
      <xdr:row>1</xdr:row>
      <xdr:rowOff>28575</xdr:rowOff>
    </xdr:from>
    <xdr:to>
      <xdr:col>8</xdr:col>
      <xdr:colOff>981075</xdr:colOff>
      <xdr:row>7</xdr:row>
      <xdr:rowOff>95250</xdr:rowOff>
    </xdr:to>
    <xdr:pic>
      <xdr:nvPicPr>
        <xdr:cNvPr id="1" name="Picture 1" descr="Photo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81125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42"/>
  <sheetViews>
    <sheetView tabSelected="1" workbookViewId="0" zoomScale="70" zoomScaleNormal="70" showGridLines="true" showRowColHeaders="1" topLeftCell="B1">
      <selection activeCell="N34" sqref="N34"/>
    </sheetView>
  </sheetViews>
  <sheetFormatPr defaultRowHeight="14.4" defaultColWidth="7.5703125" outlineLevelRow="0" outlineLevelCol="0"/>
  <cols>
    <col min="1" max="1" width="6.28515625" hidden="true" customWidth="true" style="17"/>
    <col min="2" max="2" width="20.5703125" customWidth="true" style="72"/>
    <col min="3" max="3" width="58.140625" customWidth="true" style="17"/>
    <col min="4" max="4" width="28.85546875" customWidth="true" style="72"/>
    <col min="5" max="5" width="15.5703125" customWidth="true" style="17"/>
    <col min="6" max="6" width="141.85546875" customWidth="true" style="17"/>
    <col min="7" max="7" width="18.42578125" customWidth="true" style="17"/>
    <col min="8" max="8" width="43.140625" customWidth="true" style="17"/>
    <col min="9" max="9" width="16.42578125" customWidth="true" style="17"/>
    <col min="10" max="10" width="12.140625" hidden="true" customWidth="true" style="17"/>
    <col min="11" max="11" width="32.140625" hidden="true" customWidth="true" style="17"/>
    <col min="12" max="12" width="17.140625" hidden="true" customWidth="true" style="17"/>
    <col min="13" max="13" width="58.5703125" hidden="true" customWidth="true" style="17"/>
    <col min="14" max="14" width="16.7109375" hidden="true" customWidth="true" style="17"/>
    <col min="15" max="15" width="17.28515625" customWidth="true" style="17"/>
    <col min="16" max="16" width="7.5703125" style="17"/>
  </cols>
  <sheetData>
    <row r="1" spans="1:61" customHeight="1" ht="18.75" s="1" customFormat="1">
      <c r="B1" s="82" t="s">
        <v>0</v>
      </c>
      <c r="C1" s="82"/>
      <c r="D1" s="82"/>
      <c r="H1" s="2"/>
      <c r="J1" s="2"/>
      <c r="L1" s="2"/>
    </row>
    <row r="2" spans="1:61" customHeight="1" ht="18.75" s="1" customFormat="1">
      <c r="B2" s="82" t="s">
        <v>1</v>
      </c>
      <c r="C2" s="82"/>
      <c r="D2" s="82"/>
      <c r="H2" s="1"/>
    </row>
    <row r="3" spans="1:61" customHeight="1" ht="18" s="1" customFormat="1">
      <c r="B3" s="82" t="s">
        <v>2</v>
      </c>
      <c r="C3" s="82"/>
      <c r="D3" s="82"/>
      <c r="E3" s="83"/>
      <c r="F3" s="83"/>
      <c r="G3" s="3"/>
      <c r="H3" s="4"/>
      <c r="I3" s="4"/>
      <c r="J3" s="4"/>
      <c r="K3" s="4"/>
      <c r="L3" s="4"/>
      <c r="M3" s="4"/>
      <c r="N3" s="5"/>
    </row>
    <row r="4" spans="1:61" customHeight="1" ht="16.5" s="1" customFormat="1">
      <c r="B4" s="82" t="s">
        <v>3</v>
      </c>
      <c r="C4" s="82"/>
      <c r="D4" s="82"/>
      <c r="E4" s="83"/>
      <c r="F4" s="83"/>
      <c r="G4" s="3"/>
      <c r="H4" s="4"/>
      <c r="I4" s="4"/>
      <c r="J4" s="4"/>
      <c r="K4" s="4"/>
      <c r="L4" s="4"/>
      <c r="M4" s="4"/>
      <c r="N4" s="5"/>
    </row>
    <row r="5" spans="1:61" customHeight="1" ht="18" s="1" customFormat="1">
      <c r="B5" s="82" t="s">
        <v>4</v>
      </c>
      <c r="C5" s="82"/>
      <c r="D5" s="82"/>
      <c r="E5" s="6"/>
      <c r="F5" s="6"/>
      <c r="G5" s="6"/>
      <c r="H5" s="4"/>
      <c r="J5" s="4"/>
      <c r="L5" s="4"/>
      <c r="N5" s="6"/>
    </row>
    <row r="6" spans="1:61" customHeight="1" ht="18" s="1" customFormat="1">
      <c r="B6" s="7"/>
      <c r="C6" s="84"/>
      <c r="D6" s="84"/>
      <c r="E6" s="8"/>
      <c r="F6" s="9"/>
      <c r="G6" s="9"/>
      <c r="N6" s="8"/>
    </row>
    <row r="7" spans="1:61" customHeight="1" ht="15" s="10" customFormat="1">
      <c r="B7" s="11"/>
      <c r="C7" s="1"/>
      <c r="D7" s="85" t="s">
        <v>5</v>
      </c>
      <c r="E7" s="85"/>
      <c r="F7" s="85"/>
      <c r="G7" s="85"/>
      <c r="H7" s="85"/>
      <c r="I7" s="1"/>
      <c r="J7" s="12"/>
      <c r="K7" s="1"/>
      <c r="L7" s="12"/>
      <c r="M7" s="1"/>
    </row>
    <row r="8" spans="1:61" customHeight="1" ht="15" s="10" customFormat="1">
      <c r="B8" s="11"/>
      <c r="C8" s="1"/>
      <c r="D8" s="13"/>
      <c r="E8" s="14"/>
      <c r="F8" s="15" t="s">
        <v>6</v>
      </c>
      <c r="G8" s="15"/>
      <c r="H8" s="16"/>
      <c r="I8" s="1"/>
      <c r="J8" s="16"/>
      <c r="K8" s="1"/>
      <c r="L8" s="16"/>
      <c r="M8" s="1"/>
      <c r="N8" s="14"/>
    </row>
    <row r="9" spans="1:61" customHeight="1" ht="14.25">
      <c r="B9" s="11"/>
      <c r="C9" s="1"/>
      <c r="D9" s="5"/>
      <c r="E9" s="18"/>
      <c r="F9" s="19"/>
      <c r="G9" s="19"/>
      <c r="H9" s="19"/>
      <c r="I9" s="1"/>
      <c r="J9" s="19"/>
      <c r="K9" s="1"/>
      <c r="L9" s="19"/>
      <c r="M9" s="1"/>
      <c r="N9" s="18"/>
    </row>
    <row r="10" spans="1:61" customHeight="1" ht="36">
      <c r="A10" s="17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I10" s="20" t="s">
        <v>15</v>
      </c>
      <c r="J10" s="20" t="s">
        <v>16</v>
      </c>
      <c r="K10" s="20" t="s">
        <v>17</v>
      </c>
      <c r="L10" s="20" t="s">
        <v>18</v>
      </c>
      <c r="M10" s="20" t="s">
        <v>19</v>
      </c>
      <c r="N10" s="20" t="s">
        <v>20</v>
      </c>
    </row>
    <row r="11" spans="1:61" customHeight="1" ht="50.1" s="21" customFormat="1">
      <c r="A11" s="21">
        <v>1</v>
      </c>
      <c r="B11" s="22" t="s">
        <v>21</v>
      </c>
      <c r="C11" s="23" t="s">
        <v>22</v>
      </c>
      <c r="D11" s="24" t="s">
        <v>23</v>
      </c>
      <c r="E11" s="25" t="s">
        <v>24</v>
      </c>
      <c r="F11" s="39" t="s">
        <v>25</v>
      </c>
      <c r="G11" s="26" t="s">
        <v>26</v>
      </c>
      <c r="H11" s="27" t="s">
        <v>27</v>
      </c>
      <c r="I11" s="75">
        <v>5400</v>
      </c>
      <c r="J11" s="28" t="s">
        <v>28</v>
      </c>
      <c r="K11" s="29" t="s">
        <v>29</v>
      </c>
      <c r="L11" s="28" t="s">
        <v>30</v>
      </c>
      <c r="M11" s="29" t="s">
        <v>31</v>
      </c>
      <c r="N11" s="25">
        <v>44562</v>
      </c>
      <c r="O11" s="78">
        <f>I11</f>
        <v>5400</v>
      </c>
    </row>
    <row r="12" spans="1:61" customHeight="1" ht="50.1" s="21" customFormat="1">
      <c r="A12" s="21">
        <v>2</v>
      </c>
      <c r="B12" s="22" t="s">
        <v>21</v>
      </c>
      <c r="C12" s="30" t="s">
        <v>22</v>
      </c>
      <c r="D12" s="31" t="s">
        <v>32</v>
      </c>
      <c r="E12" s="32" t="s">
        <v>33</v>
      </c>
      <c r="F12" s="73" t="s">
        <v>34</v>
      </c>
      <c r="G12" s="33" t="s">
        <v>35</v>
      </c>
      <c r="H12" s="28" t="s">
        <v>36</v>
      </c>
      <c r="I12" s="43">
        <v>2600</v>
      </c>
      <c r="J12" s="28" t="s">
        <v>28</v>
      </c>
      <c r="K12" s="29" t="s">
        <v>37</v>
      </c>
      <c r="L12" s="28" t="s">
        <v>30</v>
      </c>
      <c r="M12" s="29" t="s">
        <v>38</v>
      </c>
      <c r="N12" s="25">
        <v>44563</v>
      </c>
      <c r="O12" s="78">
        <f>I12</f>
        <v>2600</v>
      </c>
    </row>
    <row r="13" spans="1:61" customHeight="1" ht="50.1" s="34" customFormat="1">
      <c r="A13" s="34">
        <v>3</v>
      </c>
      <c r="B13" s="35" t="s">
        <v>21</v>
      </c>
      <c r="C13" s="36" t="s">
        <v>22</v>
      </c>
      <c r="D13" s="37" t="s">
        <v>39</v>
      </c>
      <c r="E13" s="38" t="s">
        <v>40</v>
      </c>
      <c r="F13" s="39" t="s">
        <v>41</v>
      </c>
      <c r="G13" s="40" t="s">
        <v>42</v>
      </c>
      <c r="H13" s="41" t="s">
        <v>43</v>
      </c>
      <c r="I13" s="43">
        <v>2600</v>
      </c>
      <c r="J13" s="42" t="s">
        <v>28</v>
      </c>
      <c r="K13" s="43" t="s">
        <v>44</v>
      </c>
      <c r="L13" s="42" t="s">
        <v>45</v>
      </c>
      <c r="M13" s="43" t="s">
        <v>46</v>
      </c>
      <c r="N13" s="38">
        <v>44564</v>
      </c>
      <c r="O13" s="78">
        <f>I13</f>
        <v>2600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</row>
    <row r="14" spans="1:61" customHeight="1" ht="50.1" s="21" customFormat="1">
      <c r="A14" s="21">
        <v>4</v>
      </c>
      <c r="B14" s="44" t="s">
        <v>21</v>
      </c>
      <c r="C14" s="45" t="s">
        <v>22</v>
      </c>
      <c r="D14" s="46" t="s">
        <v>47</v>
      </c>
      <c r="E14" s="47" t="s">
        <v>48</v>
      </c>
      <c r="F14" s="74" t="s">
        <v>49</v>
      </c>
      <c r="G14" s="49" t="s">
        <v>50</v>
      </c>
      <c r="H14" s="50" t="s">
        <v>51</v>
      </c>
      <c r="I14" s="43">
        <v>2600</v>
      </c>
      <c r="J14" s="51" t="s">
        <v>28</v>
      </c>
      <c r="K14" s="52" t="s">
        <v>52</v>
      </c>
      <c r="L14" s="51" t="s">
        <v>30</v>
      </c>
      <c r="M14" s="52" t="s">
        <v>53</v>
      </c>
      <c r="N14" s="47">
        <v>44565</v>
      </c>
      <c r="O14" s="78">
        <f>I14</f>
        <v>2600</v>
      </c>
    </row>
    <row r="15" spans="1:61" customHeight="1" ht="50.1" s="21" customFormat="1">
      <c r="A15" s="21">
        <v>5</v>
      </c>
      <c r="B15" s="44" t="s">
        <v>21</v>
      </c>
      <c r="C15" s="45" t="s">
        <v>22</v>
      </c>
      <c r="D15" s="46" t="s">
        <v>54</v>
      </c>
      <c r="E15" s="47" t="s">
        <v>55</v>
      </c>
      <c r="F15" s="74" t="s">
        <v>56</v>
      </c>
      <c r="G15" s="49" t="s">
        <v>57</v>
      </c>
      <c r="H15" s="50" t="s">
        <v>58</v>
      </c>
      <c r="I15" s="43">
        <v>2600</v>
      </c>
      <c r="J15" s="51" t="s">
        <v>28</v>
      </c>
      <c r="K15" s="52" t="s">
        <v>59</v>
      </c>
      <c r="L15" s="51" t="s">
        <v>30</v>
      </c>
      <c r="M15" s="52" t="s">
        <v>60</v>
      </c>
      <c r="N15" s="47">
        <v>44566</v>
      </c>
      <c r="O15" s="78">
        <f>I15</f>
        <v>2600</v>
      </c>
    </row>
    <row r="16" spans="1:61" customHeight="1" ht="48" s="21" customFormat="1">
      <c r="A16" s="21">
        <v>6</v>
      </c>
      <c r="B16" s="44" t="s">
        <v>21</v>
      </c>
      <c r="C16" s="45" t="s">
        <v>22</v>
      </c>
      <c r="D16" s="46" t="s">
        <v>61</v>
      </c>
      <c r="E16" s="47" t="s">
        <v>62</v>
      </c>
      <c r="F16" s="74" t="s">
        <v>63</v>
      </c>
      <c r="G16" s="49" t="s">
        <v>64</v>
      </c>
      <c r="H16" s="50" t="s">
        <v>65</v>
      </c>
      <c r="I16" s="43">
        <v>2600</v>
      </c>
      <c r="J16" s="51" t="s">
        <v>66</v>
      </c>
      <c r="K16" s="52" t="s">
        <v>37</v>
      </c>
      <c r="L16" s="51" t="s">
        <v>30</v>
      </c>
      <c r="M16" s="52" t="s">
        <v>67</v>
      </c>
      <c r="N16" s="47">
        <v>44567</v>
      </c>
      <c r="O16" s="78">
        <f>I16</f>
        <v>2600</v>
      </c>
    </row>
    <row r="17" spans="1:61" customHeight="1" ht="50.1" s="21" customFormat="1">
      <c r="A17" s="21">
        <v>7</v>
      </c>
      <c r="B17" s="44" t="s">
        <v>21</v>
      </c>
      <c r="C17" s="45" t="s">
        <v>22</v>
      </c>
      <c r="D17" s="46" t="s">
        <v>68</v>
      </c>
      <c r="E17" s="47" t="s">
        <v>69</v>
      </c>
      <c r="F17" s="74" t="s">
        <v>70</v>
      </c>
      <c r="G17" s="49" t="s">
        <v>71</v>
      </c>
      <c r="H17" s="50" t="s">
        <v>72</v>
      </c>
      <c r="I17" s="75">
        <v>2600</v>
      </c>
      <c r="J17" s="51" t="s">
        <v>66</v>
      </c>
      <c r="K17" s="52" t="s">
        <v>37</v>
      </c>
      <c r="L17" s="51" t="s">
        <v>30</v>
      </c>
      <c r="M17" s="52" t="s">
        <v>73</v>
      </c>
      <c r="N17" s="47">
        <v>44568</v>
      </c>
      <c r="O17" s="78">
        <f>I17</f>
        <v>2600</v>
      </c>
    </row>
    <row r="18" spans="1:61" customHeight="1" ht="52.5" s="21" customFormat="1">
      <c r="A18" s="21">
        <v>8</v>
      </c>
      <c r="B18" s="44" t="s">
        <v>21</v>
      </c>
      <c r="C18" s="45" t="s">
        <v>22</v>
      </c>
      <c r="D18" s="46" t="s">
        <v>74</v>
      </c>
      <c r="E18" s="47" t="s">
        <v>75</v>
      </c>
      <c r="F18" s="74" t="s">
        <v>76</v>
      </c>
      <c r="G18" s="49" t="s">
        <v>77</v>
      </c>
      <c r="H18" s="50" t="s">
        <v>78</v>
      </c>
      <c r="I18" s="75">
        <v>1200</v>
      </c>
      <c r="J18" s="51" t="s">
        <v>28</v>
      </c>
      <c r="K18" s="52" t="s">
        <v>79</v>
      </c>
      <c r="L18" s="51" t="s">
        <v>30</v>
      </c>
      <c r="M18" s="52" t="s">
        <v>80</v>
      </c>
      <c r="N18" s="47">
        <v>44569</v>
      </c>
      <c r="O18" s="78">
        <f>I18</f>
        <v>1200</v>
      </c>
    </row>
    <row r="19" spans="1:61" customHeight="1" ht="50.1" s="21" customFormat="1">
      <c r="A19" s="21">
        <v>9</v>
      </c>
      <c r="B19" s="44" t="s">
        <v>21</v>
      </c>
      <c r="C19" s="45" t="s">
        <v>22</v>
      </c>
      <c r="D19" s="46" t="s">
        <v>81</v>
      </c>
      <c r="E19" s="47" t="s">
        <v>82</v>
      </c>
      <c r="F19" s="74" t="s">
        <v>83</v>
      </c>
      <c r="G19" s="49" t="s">
        <v>84</v>
      </c>
      <c r="H19" s="53" t="s">
        <v>85</v>
      </c>
      <c r="I19" s="76">
        <v>600</v>
      </c>
      <c r="J19" s="51" t="s">
        <v>28</v>
      </c>
      <c r="K19" s="52" t="s">
        <v>86</v>
      </c>
      <c r="L19" s="51" t="s">
        <v>30</v>
      </c>
      <c r="M19" s="52" t="s">
        <v>87</v>
      </c>
      <c r="N19" s="47">
        <v>44570</v>
      </c>
      <c r="O19" s="78">
        <f>I19</f>
        <v>600</v>
      </c>
    </row>
    <row r="20" spans="1:61" customHeight="1" ht="50.1" s="21" customFormat="1">
      <c r="B20" s="44" t="s">
        <v>21</v>
      </c>
      <c r="C20" s="45" t="s">
        <v>22</v>
      </c>
      <c r="D20" s="46" t="s">
        <v>88</v>
      </c>
      <c r="E20" s="47" t="s">
        <v>89</v>
      </c>
      <c r="F20" s="74" t="s">
        <v>90</v>
      </c>
      <c r="G20" s="49" t="s">
        <v>91</v>
      </c>
      <c r="H20" s="53" t="s">
        <v>92</v>
      </c>
      <c r="I20" s="76">
        <v>1200</v>
      </c>
      <c r="J20" s="51"/>
      <c r="K20" s="52"/>
      <c r="L20" s="51"/>
      <c r="M20" s="52"/>
      <c r="N20" s="47"/>
      <c r="O20" s="78">
        <f>I20</f>
        <v>1200</v>
      </c>
    </row>
    <row r="21" spans="1:61" customHeight="1" ht="50.1" s="21" customFormat="1">
      <c r="A21" s="21">
        <v>11</v>
      </c>
      <c r="B21" s="44" t="s">
        <v>21</v>
      </c>
      <c r="C21" s="45" t="s">
        <v>22</v>
      </c>
      <c r="D21" s="46" t="s">
        <v>93</v>
      </c>
      <c r="E21" s="47" t="s">
        <v>94</v>
      </c>
      <c r="F21" s="48" t="s">
        <v>95</v>
      </c>
      <c r="G21" s="49" t="s">
        <v>96</v>
      </c>
      <c r="H21" s="50" t="s">
        <v>97</v>
      </c>
      <c r="I21" s="76">
        <v>600</v>
      </c>
      <c r="J21" s="51" t="s">
        <v>98</v>
      </c>
      <c r="K21" s="52" t="s">
        <v>37</v>
      </c>
      <c r="L21" s="51" t="s">
        <v>30</v>
      </c>
      <c r="M21" s="52" t="s">
        <v>99</v>
      </c>
      <c r="N21" s="47">
        <v>44572</v>
      </c>
      <c r="O21" s="78">
        <f>I21</f>
        <v>600</v>
      </c>
    </row>
    <row r="22" spans="1:61" customHeight="1" ht="50.1" s="21" customFormat="1">
      <c r="A22" s="21">
        <v>12</v>
      </c>
      <c r="B22" s="44" t="s">
        <v>21</v>
      </c>
      <c r="C22" s="45" t="s">
        <v>22</v>
      </c>
      <c r="D22" s="46" t="s">
        <v>100</v>
      </c>
      <c r="E22" s="47" t="s">
        <v>101</v>
      </c>
      <c r="F22" s="48" t="s">
        <v>102</v>
      </c>
      <c r="G22" s="49" t="s">
        <v>103</v>
      </c>
      <c r="H22" s="50" t="s">
        <v>104</v>
      </c>
      <c r="I22" s="76">
        <v>1200</v>
      </c>
      <c r="J22" s="51" t="s">
        <v>28</v>
      </c>
      <c r="K22" s="52" t="s">
        <v>37</v>
      </c>
      <c r="L22" s="51" t="s">
        <v>30</v>
      </c>
      <c r="M22" s="52" t="s">
        <v>105</v>
      </c>
      <c r="N22" s="47">
        <v>44573</v>
      </c>
      <c r="O22" s="78">
        <f>I22</f>
        <v>1200</v>
      </c>
    </row>
    <row r="23" spans="1:61" customHeight="1" ht="50.1" s="21" customFormat="1">
      <c r="A23" s="21">
        <v>13</v>
      </c>
      <c r="B23" s="44" t="s">
        <v>21</v>
      </c>
      <c r="C23" s="45" t="s">
        <v>22</v>
      </c>
      <c r="D23" s="46" t="s">
        <v>106</v>
      </c>
      <c r="E23" s="47" t="s">
        <v>107</v>
      </c>
      <c r="F23" s="48" t="s">
        <v>108</v>
      </c>
      <c r="G23" s="49" t="s">
        <v>109</v>
      </c>
      <c r="H23" s="50" t="s">
        <v>110</v>
      </c>
      <c r="I23" s="76">
        <v>600</v>
      </c>
      <c r="J23" s="51" t="s">
        <v>98</v>
      </c>
      <c r="K23" s="52" t="s">
        <v>111</v>
      </c>
      <c r="L23" s="51" t="s">
        <v>30</v>
      </c>
      <c r="M23" s="52" t="s">
        <v>112</v>
      </c>
      <c r="N23" s="47">
        <v>44574</v>
      </c>
      <c r="O23" s="78">
        <f>I23</f>
        <v>600</v>
      </c>
    </row>
    <row r="24" spans="1:61" customHeight="1" ht="50.1" s="21" customFormat="1">
      <c r="A24" s="21">
        <v>14</v>
      </c>
      <c r="B24" s="44" t="s">
        <v>21</v>
      </c>
      <c r="C24" s="45" t="s">
        <v>22</v>
      </c>
      <c r="D24" s="46" t="s">
        <v>113</v>
      </c>
      <c r="E24" s="47" t="s">
        <v>114</v>
      </c>
      <c r="F24" s="48" t="s">
        <v>115</v>
      </c>
      <c r="G24" s="49" t="s">
        <v>116</v>
      </c>
      <c r="H24" s="50" t="s">
        <v>117</v>
      </c>
      <c r="I24" s="76">
        <v>1200</v>
      </c>
      <c r="J24" s="51" t="s">
        <v>28</v>
      </c>
      <c r="K24" s="52" t="s">
        <v>86</v>
      </c>
      <c r="L24" s="51" t="s">
        <v>30</v>
      </c>
      <c r="M24" s="52" t="s">
        <v>118</v>
      </c>
      <c r="N24" s="47">
        <v>44575</v>
      </c>
      <c r="O24" s="78">
        <f>I24</f>
        <v>1200</v>
      </c>
    </row>
    <row r="25" spans="1:61" customHeight="1" ht="49.5" s="21" customFormat="1">
      <c r="A25" s="21">
        <v>16</v>
      </c>
      <c r="B25" s="44" t="s">
        <v>21</v>
      </c>
      <c r="C25" s="45" t="s">
        <v>22</v>
      </c>
      <c r="D25" s="46" t="s">
        <v>119</v>
      </c>
      <c r="E25" s="47" t="s">
        <v>120</v>
      </c>
      <c r="F25" s="48" t="s">
        <v>115</v>
      </c>
      <c r="G25" s="49" t="s">
        <v>121</v>
      </c>
      <c r="H25" s="50" t="s">
        <v>122</v>
      </c>
      <c r="I25" s="76">
        <v>1200</v>
      </c>
      <c r="J25" s="51" t="s">
        <v>28</v>
      </c>
      <c r="K25" s="52" t="s">
        <v>111</v>
      </c>
      <c r="L25" s="51" t="s">
        <v>30</v>
      </c>
      <c r="M25" s="52" t="s">
        <v>123</v>
      </c>
      <c r="N25" s="47">
        <v>44577</v>
      </c>
      <c r="O25" s="78">
        <f>I25</f>
        <v>1200</v>
      </c>
    </row>
    <row r="26" spans="1:61" customHeight="1" ht="50.1" s="21" customFormat="1">
      <c r="A26" s="21">
        <v>17</v>
      </c>
      <c r="B26" s="44" t="s">
        <v>21</v>
      </c>
      <c r="C26" s="45" t="s">
        <v>22</v>
      </c>
      <c r="D26" s="46" t="s">
        <v>124</v>
      </c>
      <c r="E26" s="47" t="s">
        <v>125</v>
      </c>
      <c r="F26" s="48" t="s">
        <v>126</v>
      </c>
      <c r="G26" s="49" t="s">
        <v>127</v>
      </c>
      <c r="H26" s="50" t="s">
        <v>128</v>
      </c>
      <c r="I26" s="76">
        <v>600</v>
      </c>
      <c r="J26" s="51" t="s">
        <v>66</v>
      </c>
      <c r="K26" s="52" t="s">
        <v>37</v>
      </c>
      <c r="L26" s="51" t="s">
        <v>30</v>
      </c>
      <c r="M26" s="52" t="s">
        <v>129</v>
      </c>
      <c r="N26" s="47">
        <v>44578</v>
      </c>
      <c r="O26" s="78">
        <f>I26</f>
        <v>600</v>
      </c>
    </row>
    <row r="27" spans="1:61" customHeight="1" ht="50.1" s="21" customFormat="1">
      <c r="A27" s="21">
        <v>18</v>
      </c>
      <c r="B27" s="44" t="s">
        <v>21</v>
      </c>
      <c r="C27" s="45" t="s">
        <v>22</v>
      </c>
      <c r="D27" s="46" t="s">
        <v>130</v>
      </c>
      <c r="E27" s="47" t="s">
        <v>131</v>
      </c>
      <c r="F27" s="48" t="s">
        <v>132</v>
      </c>
      <c r="G27" s="49" t="s">
        <v>133</v>
      </c>
      <c r="H27" s="50" t="s">
        <v>134</v>
      </c>
      <c r="I27" s="76">
        <v>1200</v>
      </c>
      <c r="J27" s="51" t="s">
        <v>28</v>
      </c>
      <c r="K27" s="52" t="s">
        <v>37</v>
      </c>
      <c r="L27" s="51" t="s">
        <v>30</v>
      </c>
      <c r="M27" s="52" t="s">
        <v>135</v>
      </c>
      <c r="N27" s="47">
        <v>44579</v>
      </c>
      <c r="O27" s="78">
        <f>I27</f>
        <v>1200</v>
      </c>
    </row>
    <row r="28" spans="1:61" customHeight="1" ht="50.1" s="21" customFormat="1">
      <c r="A28" s="21">
        <v>19</v>
      </c>
      <c r="B28" s="44" t="s">
        <v>21</v>
      </c>
      <c r="C28" s="45" t="s">
        <v>22</v>
      </c>
      <c r="D28" s="46" t="s">
        <v>136</v>
      </c>
      <c r="E28" s="47" t="s">
        <v>137</v>
      </c>
      <c r="F28" s="48" t="s">
        <v>138</v>
      </c>
      <c r="G28" s="49" t="s">
        <v>139</v>
      </c>
      <c r="H28" s="50" t="s">
        <v>140</v>
      </c>
      <c r="I28" s="77">
        <v>600</v>
      </c>
      <c r="J28" s="51" t="s">
        <v>66</v>
      </c>
      <c r="K28" s="52" t="s">
        <v>141</v>
      </c>
      <c r="L28" s="51" t="s">
        <v>30</v>
      </c>
      <c r="M28" s="52" t="s">
        <v>142</v>
      </c>
      <c r="N28" s="47">
        <v>44580</v>
      </c>
      <c r="O28" s="78">
        <f>I28</f>
        <v>600</v>
      </c>
    </row>
    <row r="29" spans="1:61" customHeight="1" ht="36.75" s="8" customFormat="1">
      <c r="B29" s="86" t="s">
        <v>143</v>
      </c>
      <c r="C29" s="87"/>
      <c r="D29" s="87"/>
      <c r="E29" s="87"/>
      <c r="F29" s="87"/>
      <c r="G29" s="87"/>
      <c r="H29" s="87"/>
      <c r="I29" s="54">
        <f>SUM(I11:I28)</f>
        <v>31200</v>
      </c>
      <c r="J29" s="55"/>
      <c r="K29" s="56"/>
      <c r="L29" s="55"/>
      <c r="M29" s="56"/>
      <c r="N29" s="57"/>
      <c r="O29" s="79">
        <f>SUM(O11:O28)</f>
        <v>31200</v>
      </c>
    </row>
    <row r="30" spans="1:61" customHeight="1" ht="15" s="8" customFormat="1">
      <c r="B30" s="58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1:61" customHeight="1" ht="24.95" s="8" customFormat="1">
      <c r="B31" s="61"/>
      <c r="C31" s="88" t="s">
        <v>144</v>
      </c>
      <c r="D31" s="88"/>
      <c r="E31" s="88"/>
      <c r="F31" s="62"/>
      <c r="G31" s="62"/>
      <c r="H31" s="62"/>
      <c r="I31" s="63"/>
      <c r="J31" s="62"/>
      <c r="K31" s="63"/>
      <c r="L31" s="62"/>
      <c r="M31" s="63"/>
      <c r="N31" s="57"/>
    </row>
    <row r="32" spans="1:61" customHeight="1" ht="24.95" s="8" customFormat="1">
      <c r="B32" s="61" t="s">
        <v>145</v>
      </c>
      <c r="C32" s="89">
        <v>31200</v>
      </c>
      <c r="D32" s="89"/>
      <c r="E32" s="89"/>
      <c r="F32" s="64"/>
      <c r="G32" s="64"/>
      <c r="H32" s="64"/>
      <c r="I32" s="63"/>
      <c r="J32" s="64"/>
      <c r="K32" s="63"/>
      <c r="L32" s="64"/>
      <c r="M32" s="63"/>
      <c r="N32" s="57"/>
    </row>
    <row r="33" spans="1:61" customHeight="1" ht="24.95" s="8" customFormat="1">
      <c r="B33" s="61"/>
      <c r="C33" s="64"/>
      <c r="D33" s="65"/>
      <c r="E33" s="64"/>
      <c r="F33" s="81" t="s">
        <v>146</v>
      </c>
      <c r="G33" s="81"/>
      <c r="H33" s="81"/>
      <c r="I33" s="63"/>
      <c r="J33" s="66"/>
      <c r="K33" s="63"/>
      <c r="L33" s="66"/>
      <c r="M33" s="63"/>
      <c r="N33" s="64"/>
    </row>
    <row r="34" spans="1:61" customHeight="1" ht="30" hidden="true" s="5" customFormat="1">
      <c r="A34" s="5">
        <f>[26]Etat!AL1</f>
        <v>1</v>
      </c>
      <c r="B34" s="67" t="str">
        <f>VLOOKUP(A34,Base_Membres,2,0)</f>
        <v>02-10-10.10-10-11</v>
      </c>
      <c r="C34" s="67" t="str">
        <f>VLOOKUP(A34,Base_Membres,3,0)</f>
        <v>Indéminité au Président  et aux Conseillers y Ayant Droit</v>
      </c>
      <c r="D34" s="67" t="str">
        <f>VLOOKUP(A34,Base_Membres,4,0)</f>
        <v>HABIB LOUAMANE</v>
      </c>
      <c r="E34" s="68" t="str">
        <f>VLOOKUP(A34,Base_Membres,5,0)</f>
        <v>1980-05-27</v>
      </c>
      <c r="F34" s="67" t="str">
        <f>VLOOKUP(A34,Base_Membres,6,0)</f>
        <v> PRESIDENT DU CONSEIL COMMUNAL DE TAN-TAN </v>
      </c>
      <c r="G34" s="67" t="str">
        <f>VLOOKUP(A34,Base_Membres,7,0)</f>
        <v>JF26413</v>
      </c>
      <c r="H34" s="67" t="str">
        <f>VLOOKUP(A34,Base_Membres,8,0)</f>
        <v>101 650 2111182314130004 72</v>
      </c>
      <c r="I34" s="67">
        <f>VLOOKUP(A34,Base_Membres,9,0)</f>
        <v>5400</v>
      </c>
      <c r="J34" s="67" t="str">
        <f>VLOOKUP(A34,Base_Membres,10,0)</f>
        <v>Mr</v>
      </c>
      <c r="K34" s="67" t="str">
        <f>VLOOKUP(A34,Base_Membres,11,0)</f>
        <v>(Banque :BPA) (Ville : TAN TAN)</v>
      </c>
      <c r="L34" s="67" t="str">
        <f>VLOOKUP(A34,Base_Membres,12,0)</f>
        <v>TAN-TAN</v>
      </c>
      <c r="M34" s="67" t="str">
        <f>VLOOKUP(A34,Base_Membres,13,0)</f>
        <v>24 AV  LAJEUESSE TAN TAN </v>
      </c>
      <c r="N34" s="68">
        <f>VLOOKUP(A34,Base_Membres,14,0)</f>
        <v>44562</v>
      </c>
    </row>
    <row r="35" spans="1:61" customHeight="1" ht="15">
      <c r="B35" s="61"/>
      <c r="C35" s="63"/>
      <c r="D35" s="57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61" customHeight="1" ht="15">
      <c r="B36" s="61"/>
      <c r="C36" s="63"/>
      <c r="D36" s="57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61" customHeight="1" ht="15">
      <c r="B37" s="61"/>
      <c r="C37" s="63"/>
      <c r="D37" s="57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61" customHeight="1" ht="15">
      <c r="B38" s="61"/>
      <c r="C38" s="63"/>
      <c r="D38" s="57"/>
      <c r="E38" s="63"/>
      <c r="F38" s="63"/>
      <c r="G38" s="63"/>
      <c r="H38" s="63" t="s">
        <v>147</v>
      </c>
      <c r="I38" s="63"/>
      <c r="J38" s="63"/>
      <c r="K38" s="63"/>
      <c r="L38" s="63"/>
      <c r="M38" s="63"/>
      <c r="N38" s="63"/>
    </row>
    <row r="39" spans="1:61" customHeight="1" ht="15">
      <c r="B39" s="61"/>
      <c r="C39" s="63"/>
      <c r="D39" s="57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61" customHeight="1" ht="15">
      <c r="B40" s="60"/>
      <c r="C40" s="59"/>
      <c r="D40" s="69"/>
      <c r="E40" s="70"/>
      <c r="F40" s="59"/>
      <c r="G40" s="59"/>
      <c r="H40" s="71"/>
      <c r="I40" s="59"/>
      <c r="J40" s="71"/>
      <c r="K40" s="59"/>
      <c r="L40" s="71"/>
      <c r="M40" s="59"/>
      <c r="N40" s="70"/>
    </row>
    <row r="41" spans="1:61" customHeight="1" ht="15">
      <c r="B41" s="60"/>
      <c r="C41" s="59"/>
      <c r="D41" s="60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61" customHeight="1" ht="15">
      <c r="B42" s="60"/>
      <c r="C42" s="59"/>
      <c r="D42" s="60"/>
      <c r="E42" s="59"/>
      <c r="F42" s="59"/>
      <c r="G42" s="59"/>
      <c r="H42" s="59"/>
      <c r="I42" s="59"/>
      <c r="J42" s="59"/>
      <c r="K42" s="59"/>
      <c r="L42" s="59"/>
      <c r="M42" s="59"/>
      <c r="N42" s="59"/>
    </row>
  </sheetData>
  <mergeCells>
    <mergeCell ref="F33:H33"/>
    <mergeCell ref="B1:D1"/>
    <mergeCell ref="B2:D2"/>
    <mergeCell ref="B3:D3"/>
    <mergeCell ref="E3:F4"/>
    <mergeCell ref="B4:D4"/>
    <mergeCell ref="B5:D5"/>
    <mergeCell ref="C6:D6"/>
    <mergeCell ref="D7:H7"/>
    <mergeCell ref="B29:H29"/>
    <mergeCell ref="C31:E31"/>
    <mergeCell ref="C32:E32"/>
  </mergeCells>
  <printOptions gridLines="false" gridLinesSet="true"/>
  <pageMargins left="0.70866141732283" right="0.19685039370079" top="0.74803149606299" bottom="0.74803149606299" header="0.31496062992126" footer="0.31496062992126"/>
  <pageSetup paperSize="9" orientation="landscape" scale="4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</dc:creator>
  <cp:lastModifiedBy>ADIL</cp:lastModifiedBy>
  <dcterms:created xsi:type="dcterms:W3CDTF">2022-04-13T13:45:34+00:00</dcterms:created>
  <dcterms:modified xsi:type="dcterms:W3CDTF">2024-01-12T04:23:55+00:00</dcterms:modified>
  <dc:title/>
  <dc:description/>
  <dc:subject/>
  <cp:keywords/>
  <cp:category/>
</cp:coreProperties>
</file>