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lgr Ref" state="visible" r:id="rId3"/>
    <sheet sheetId="2" name="Value Guide" state="visible" r:id="rId4"/>
    <sheet sheetId="3" name="Sheet4" state="visible" r:id="rId5"/>
  </sheets>
  <definedNames/>
  <calcPr/>
</workbook>
</file>

<file path=xl/sharedStrings.xml><?xml version="1.0" encoding="utf-8"?>
<sst xmlns="http://schemas.openxmlformats.org/spreadsheetml/2006/main" count="131" uniqueCount="81">
  <si>
    <t>Blogger List</t>
  </si>
  <si>
    <t>Name</t>
  </si>
  <si>
    <t>Category</t>
  </si>
  <si>
    <t>Est. Traffic</t>
  </si>
  <si>
    <t>Technorati</t>
  </si>
  <si>
    <t>Alexa</t>
  </si>
  <si>
    <t>Relationship</t>
  </si>
  <si>
    <t>Contact</t>
  </si>
  <si>
    <t>Traffic Rank</t>
  </si>
  <si>
    <t>Technorati Rank</t>
  </si>
  <si>
    <t>Alexa Rank</t>
  </si>
  <si>
    <t>http://www.lifehacker.com</t>
  </si>
  <si>
    <t>Lifehack</t>
  </si>
  <si>
    <t>tips@lifehacker.com</t>
  </si>
  <si>
    <t>http://www.lifehack.org</t>
  </si>
  <si>
    <t>leon@lifehack.org</t>
  </si>
  <si>
    <t>http://www.makeitgreat.typepad.com</t>
  </si>
  <si>
    <t>makeitgreat@gmail.com</t>
  </si>
  <si>
    <t>http://www.womensforum.com</t>
  </si>
  <si>
    <t>Mother</t>
  </si>
  <si>
    <t>http://www.parenthacks.com</t>
  </si>
  <si>
    <t>http://www.mayasmom.com</t>
  </si>
  <si>
    <t>http://www.blogher.org</t>
  </si>
  <si>
    <t>http://www.pampclub.org/</t>
  </si>
  <si>
    <t>http://www.msfinancialsavvy.com/</t>
  </si>
  <si>
    <t>http://www.mommysavers.com/</t>
  </si>
  <si>
    <t>http://www.thefrugalshopper.com/</t>
  </si>
  <si>
    <t>Personal Finance</t>
  </si>
  <si>
    <t>http://carnivalofpersonalfinance.com/</t>
  </si>
  <si>
    <t>http://www.stopbuyingcrap.com/</t>
  </si>
  <si>
    <t>http://www.nevblog.com/</t>
  </si>
  <si>
    <t>http://www.mymoneyblog.com/</t>
  </si>
  <si>
    <t>http://www.savingadvice.com/</t>
  </si>
  <si>
    <t>http://www.bargaineering.com/</t>
  </si>
  <si>
    <t>http://frugalforlife.blogspot.com/</t>
  </si>
  <si>
    <t>http://pennyfoolish.blogspot.com</t>
  </si>
  <si>
    <t>http://www.business-opportunities.biz</t>
  </si>
  <si>
    <t>http://www.iwillteachyoutoberich.com</t>
  </si>
  <si>
    <t>http://www.consumerismcommentary.com</t>
  </si>
  <si>
    <t>http://www.fivecentnickel.com</t>
  </si>
  <si>
    <t>http://www.consumerist.com/</t>
  </si>
  <si>
    <t>tips@consumerist.com</t>
  </si>
  <si>
    <t>http://www.techcrunch.com/</t>
  </si>
  <si>
    <t>Technology</t>
  </si>
  <si>
    <t>editor@techcrunch.com</t>
  </si>
  <si>
    <t>http://www.venturebeat.com/</t>
  </si>
  <si>
    <t>venturebeat@gmail.com</t>
  </si>
  <si>
    <t>http://www.pronetadvertising.com/</t>
  </si>
  <si>
    <t>hiten@acsseo.com</t>
  </si>
  <si>
    <t>http://www.gigaom.com/</t>
  </si>
  <si>
    <t>om@gigaom.com</t>
  </si>
  <si>
    <t>http://www.micropersuasion.com</t>
  </si>
  <si>
    <t>steverubel@micropersuasion.com</t>
  </si>
  <si>
    <t>http://www.centernetworks.com</t>
  </si>
  <si>
    <t>http://www.okdork.com</t>
  </si>
  <si>
    <t>noah!</t>
  </si>
  <si>
    <t>http://www.uneasysilence.com</t>
  </si>
  <si>
    <t>http://blog.guykawasaki.com/</t>
  </si>
  <si>
    <t>guy@kawasaki.com</t>
  </si>
  <si>
    <t>http://www.devinreams.com</t>
  </si>
  <si>
    <t>Young Professional</t>
  </si>
  <si>
    <t>devinreams@gmail.com</t>
  </si>
  <si>
    <t>http://www.reemer.com</t>
  </si>
  <si>
    <t>kareem@reemer.com</t>
  </si>
  <si>
    <t>http://www.paulstamatiou.com</t>
  </si>
  <si>
    <t>http://www.52reviews.com</t>
  </si>
  <si>
    <t>http://heehawmarketing.typepad.com/</t>
  </si>
  <si>
    <t>Averages</t>
  </si>
  <si>
    <t>30 Day Page View Totals</t>
  </si>
  <si>
    <t>Value Guide for Bloggers</t>
  </si>
  <si>
    <t>Ratings</t>
  </si>
  <si>
    <t>Traffic</t>
  </si>
  <si>
    <t>Total</t>
  </si>
  <si>
    <t>Will do everything</t>
  </si>
  <si>
    <t>Good Friend</t>
  </si>
  <si>
    <t>Acquaintances</t>
  </si>
  <si>
    <t>Friend of friend</t>
  </si>
  <si>
    <t>No Relation</t>
  </si>
  <si>
    <t>Cat. Rank</t>
  </si>
  <si>
    <t>Relationship Rank</t>
  </si>
  <si>
    <t>Overall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</si>
</sst>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80808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25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Border="1" applyAlignment="1" fillId="0" xfId="0" numFmtId="0" borderId="4" applyFont="1" fontId="2">
      <alignment vertical="bottom" horizontal="general" wrapText="1"/>
    </xf>
    <xf applyBorder="1" applyAlignment="1" fillId="0" xfId="0" numFmtId="0" borderId="5" applyFont="1" fontId="3">
      <alignment vertical="bottom" horizontal="center" wrapText="1"/>
    </xf>
    <xf applyBorder="1" applyAlignment="1" fillId="0" xfId="0" numFmtId="0" borderId="6" applyFont="1" fontId="4">
      <alignment vertical="bottom" horizontal="general" wrapText="1"/>
    </xf>
    <xf applyAlignment="1" fillId="4" xfId="0" numFmtId="0" borderId="0" fontId="0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Alignment="1" fillId="0" xfId="0" numFmtId="0" borderId="0" applyFont="1" fontId="5">
      <alignment vertical="bottom" horizontal="general" wrapText="1"/>
    </xf>
    <xf applyBorder="1" applyAlignment="1" fillId="0" xfId="0" numFmtId="0" borderId="8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Border="1" applyAlignment="1" fillId="5" xfId="0" numFmtId="0" borderId="4" applyFont="1" fontId="6" applyFill="1">
      <alignment vertical="bottom" horizontal="general" wrapText="1"/>
    </xf>
    <xf applyBorder="1" applyAlignment="1" fillId="0" xfId="0" numFmtId="0" borderId="9" fontId="0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Border="1" applyAlignment="1" fillId="0" xfId="0" numFmtId="0" borderId="3" applyFont="1" fontId="7">
      <alignment vertical="bottom" horizontal="general" wrapText="1"/>
    </xf>
    <xf applyAlignment="1" fillId="7" xfId="0" numFmtId="0" borderId="0" fontId="0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5" applyFont="1" fontId="8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9.14" defaultRowHeight="12.75"/>
  <cols>
    <col min="1" customWidth="1" max="1" width="36.71"/>
    <col min="2" customWidth="1" max="2" width="24.29"/>
    <col min="3" customWidth="1" max="3" width="14.57"/>
    <col min="5" customWidth="1" max="5" width="16.14"/>
    <col min="6" customWidth="1" max="6" width="14.57"/>
    <col min="7" customWidth="1" max="7" width="29.0"/>
    <col min="8" customWidth="1" max="21" width="14.57"/>
  </cols>
  <sheetData>
    <row r="1">
      <c t="s" s="5" r="A1">
        <v>0</v>
      </c>
    </row>
    <row r="2">
      <c r="I2">
        <v>40</v>
      </c>
      <c r="J2">
        <v>40</v>
      </c>
    </row>
    <row r="3">
      <c t="s" s="12" r="A3">
        <v>1</v>
      </c>
      <c t="s" s="12" r="B3">
        <v>2</v>
      </c>
      <c t="s" s="12" r="C3">
        <v>3</v>
      </c>
      <c t="s" s="12" r="D3">
        <v>4</v>
      </c>
      <c t="s" s="12" r="E3">
        <v>5</v>
      </c>
      <c t="s" s="12" r="F3">
        <v>6</v>
      </c>
      <c t="s" s="12" r="G3">
        <v>7</v>
      </c>
      <c t="s" s="12" r="H3">
        <v>8</v>
      </c>
      <c t="s" s="12" r="I3">
        <v>9</v>
      </c>
      <c t="s" s="12" r="J3">
        <v>10</v>
      </c>
      <c s="12" r="K3"/>
      <c s="12" r="L3"/>
      <c s="12" r="M3"/>
      <c s="12" r="N3"/>
      <c s="12" r="O3"/>
      <c s="12" r="P3"/>
      <c s="12" r="Q3"/>
      <c s="12" r="R3"/>
      <c s="12" r="S3"/>
      <c s="12" r="T3"/>
      <c s="12" r="U3"/>
    </row>
    <row r="4">
      <c t="s" s="20" r="A4">
        <v>11</v>
      </c>
      <c t="s" r="B4">
        <v>12</v>
      </c>
      <c r="C4">
        <v>3434000</v>
      </c>
      <c r="D4">
        <v>113085</v>
      </c>
      <c r="E4">
        <v>928</v>
      </c>
      <c r="F4">
        <v>4</v>
      </c>
      <c t="s" r="G4">
        <v>13</v>
      </c>
      <c r="H4">
        <f>rank(C4,$C$4:$C$41,0)</f>
        <v>2</v>
      </c>
      <c r="I4">
        <f>rank(D4,$D$4:$D$41,0)</f>
        <v>2</v>
      </c>
      <c r="J4">
        <f>rank(E4,$E$4:$E$41,1)</f>
        <v>2</v>
      </c>
      <c r="K4">
        <f>rank(F4,$F$4:$F$41,1)</f>
        <v>28</v>
      </c>
    </row>
    <row r="5">
      <c t="s" s="20" r="A5">
        <v>14</v>
      </c>
      <c t="s" r="B5">
        <v>12</v>
      </c>
      <c r="C5">
        <v>475700</v>
      </c>
      <c r="D5">
        <v>7000</v>
      </c>
      <c r="E5">
        <v>13429</v>
      </c>
      <c r="F5">
        <v>3</v>
      </c>
      <c t="s" r="G5">
        <v>15</v>
      </c>
      <c r="H5">
        <f>rank(C5,$C$4:$C$41,0)</f>
        <v>10</v>
      </c>
      <c r="I5">
        <f>rank(D5,$D$4:$D$41,0)</f>
        <v>10</v>
      </c>
      <c r="J5">
        <f>rank(E5,$E$4:$E$41,1)</f>
        <v>10</v>
      </c>
      <c r="K5">
        <f>rank(F5,$F$4:$F$41,1)</f>
        <v>18</v>
      </c>
    </row>
    <row r="6">
      <c t="s" s="20" r="A6">
        <v>16</v>
      </c>
      <c t="s" r="B6">
        <v>12</v>
      </c>
      <c r="C6">
        <v>46900</v>
      </c>
      <c r="D6">
        <v>1665</v>
      </c>
      <c r="E6">
        <v>295300</v>
      </c>
      <c r="F6">
        <v>2</v>
      </c>
      <c t="s" r="G6">
        <v>17</v>
      </c>
      <c r="H6">
        <f>rank(C6,$C$4:$C$41,0)</f>
        <v>30</v>
      </c>
      <c r="I6">
        <f>rank(D6,$D$4:$D$41,0)</f>
        <v>20</v>
      </c>
      <c r="J6">
        <f>rank(E6,$E$4:$E$41,1)</f>
        <v>32</v>
      </c>
      <c r="K6">
        <f>rank(F6,$F$4:$F$41,1)</f>
        <v>2</v>
      </c>
    </row>
    <row r="7">
      <c t="s" s="18" r="A7">
        <v>18</v>
      </c>
      <c t="s" s="17" r="B7">
        <v>19</v>
      </c>
      <c s="17" r="C7">
        <v>17100</v>
      </c>
      <c s="17" r="D7">
        <v>25</v>
      </c>
      <c s="17" r="E7">
        <v>52159</v>
      </c>
      <c s="17" r="F7">
        <v>4</v>
      </c>
      <c s="17" r="G7"/>
      <c r="H7">
        <f>rank(C7,$C$4:$C$41,0)</f>
        <v>38</v>
      </c>
      <c r="I7">
        <f>rank(D7,$D$4:$D$41,0)</f>
        <v>37</v>
      </c>
      <c r="J7">
        <f>rank(E7,$E$4:$E$41,1)</f>
        <v>21</v>
      </c>
      <c r="K7">
        <f>rank(F7,$F$4:$F$41,1)</f>
        <v>28</v>
      </c>
      <c s="17" r="L7"/>
      <c s="18" r="M7"/>
      <c s="18" r="N7"/>
      <c s="18" r="O7"/>
      <c s="18" r="P7"/>
      <c s="18" r="Q7"/>
      <c s="18" r="R7"/>
      <c s="18" r="S7"/>
      <c s="18" r="T7"/>
      <c s="18" r="U7"/>
    </row>
    <row r="8">
      <c t="s" s="18" r="A8">
        <v>20</v>
      </c>
      <c t="s" s="17" r="B8">
        <v>19</v>
      </c>
      <c s="17" r="C8">
        <v>102800</v>
      </c>
      <c s="17" r="D8">
        <v>2717</v>
      </c>
      <c s="17" r="E8">
        <v>102260</v>
      </c>
      <c s="17" r="F8">
        <v>3</v>
      </c>
      <c s="17" r="G8"/>
      <c r="H8">
        <f>rank(C8,$C$4:$C$41,0)</f>
        <v>24</v>
      </c>
      <c r="I8">
        <f>rank(D8,$D$4:$D$41,0)</f>
        <v>16</v>
      </c>
      <c r="J8">
        <f>rank(E8,$E$4:$E$41,1)</f>
        <v>25</v>
      </c>
      <c r="K8">
        <f>rank(F8,$F$4:$F$41,1)</f>
        <v>18</v>
      </c>
      <c s="17" r="L8"/>
      <c s="18" r="M8"/>
      <c s="18" r="N8"/>
      <c s="18" r="O8"/>
      <c s="18" r="P8"/>
      <c s="18" r="Q8"/>
      <c s="18" r="R8"/>
      <c s="18" r="S8"/>
      <c s="18" r="T8"/>
      <c s="18" r="U8"/>
    </row>
    <row r="9">
      <c t="s" s="18" r="A9">
        <v>21</v>
      </c>
      <c t="s" s="17" r="B9">
        <v>19</v>
      </c>
      <c s="17" r="C9">
        <v>283600</v>
      </c>
      <c s="17" r="D9">
        <v>179</v>
      </c>
      <c s="17" r="E9">
        <v>26545</v>
      </c>
      <c s="17" r="F9">
        <v>4</v>
      </c>
      <c s="17" r="G9"/>
      <c r="H9">
        <f>rank(C9,$C$4:$C$41,0)</f>
        <v>13</v>
      </c>
      <c r="I9">
        <f>rank(D9,$D$4:$D$41,0)</f>
        <v>33</v>
      </c>
      <c r="J9">
        <f>rank(E9,$E$4:$E$41,1)</f>
        <v>13</v>
      </c>
      <c r="K9">
        <f>rank(F9,$F$4:$F$41,1)</f>
        <v>28</v>
      </c>
      <c s="17" r="L9"/>
      <c s="18" r="M9"/>
      <c s="18" r="N9"/>
      <c s="18" r="O9"/>
      <c s="18" r="P9"/>
      <c s="18" r="Q9"/>
      <c s="18" r="R9"/>
      <c s="18" r="S9"/>
      <c s="18" r="T9"/>
      <c s="18" r="U9"/>
    </row>
    <row r="10">
      <c t="s" s="18" r="A10">
        <v>22</v>
      </c>
      <c t="s" s="17" r="B10">
        <v>19</v>
      </c>
      <c s="17" r="C10">
        <v>256800</v>
      </c>
      <c s="17" r="D10">
        <v>17603</v>
      </c>
      <c s="17" r="E10">
        <v>30319</v>
      </c>
      <c s="17" r="F10">
        <v>4</v>
      </c>
      <c s="17" r="G10"/>
      <c r="H10">
        <f>rank(C10,$C$4:$C$41,0)</f>
        <v>15</v>
      </c>
      <c r="I10">
        <f>rank(D10,$D$4:$D$41,0)</f>
        <v>9</v>
      </c>
      <c r="J10">
        <f>rank(E10,$E$4:$E$41,1)</f>
        <v>15</v>
      </c>
      <c r="K10">
        <f>rank(F10,$F$4:$F$41,1)</f>
        <v>28</v>
      </c>
      <c s="17" r="L10"/>
      <c s="18" r="M10"/>
      <c s="18" r="N10"/>
      <c s="18" r="O10"/>
      <c s="18" r="P10"/>
      <c s="18" r="Q10"/>
      <c s="18" r="R10"/>
      <c s="18" r="S10"/>
      <c s="18" r="T10"/>
      <c s="18" r="U10"/>
    </row>
    <row customHeight="1" r="11" ht="13.5">
      <c t="s" s="18" r="A11">
        <v>23</v>
      </c>
      <c t="s" s="17" r="B11">
        <v>19</v>
      </c>
      <c s="17" r="C11">
        <v>18900</v>
      </c>
      <c s="17" r="D11">
        <v>39</v>
      </c>
      <c s="17" r="E11">
        <v>626695</v>
      </c>
      <c s="17" r="F11">
        <v>4</v>
      </c>
      <c s="17" r="G11"/>
      <c r="H11">
        <f>rank(C11,$C$4:$C$41,0)</f>
        <v>36</v>
      </c>
      <c r="I11">
        <f>rank(D11,$D$4:$D$41,0)</f>
        <v>36</v>
      </c>
      <c r="J11">
        <f>rank(E11,$E$4:$E$41,1)</f>
        <v>37</v>
      </c>
      <c r="K11">
        <f>rank(F11,$F$4:$F$41,1)</f>
        <v>28</v>
      </c>
      <c s="17" r="L11"/>
      <c s="18" r="M11"/>
      <c s="18" r="N11"/>
      <c s="18" r="O11"/>
      <c s="18" r="P11"/>
      <c s="18" r="Q11"/>
      <c s="18" r="R11"/>
      <c s="18" r="S11"/>
      <c s="18" r="T11"/>
      <c s="18" r="U11"/>
    </row>
    <row r="12">
      <c t="s" s="18" r="A12">
        <v>24</v>
      </c>
      <c t="s" s="17" r="B12">
        <v>19</v>
      </c>
      <c s="17" r="C12">
        <v>21300</v>
      </c>
      <c s="17" r="D12">
        <v>11</v>
      </c>
      <c s="17" r="E12">
        <v>577586</v>
      </c>
      <c s="17" r="F12">
        <v>4</v>
      </c>
      <c s="17" r="G12"/>
      <c r="H12">
        <f>rank(C12,$C$4:$C$41,0)</f>
        <v>35</v>
      </c>
      <c r="I12">
        <f>rank(D12,$D$4:$D$41,0)</f>
        <v>38</v>
      </c>
      <c r="J12">
        <f>rank(E12,$E$4:$E$41,1)</f>
        <v>36</v>
      </c>
      <c r="K12">
        <f>rank(F12,$F$4:$F$41,1)</f>
        <v>28</v>
      </c>
      <c s="17" r="L12"/>
      <c s="18" r="M12"/>
      <c s="18" r="N12"/>
      <c s="18" r="O12"/>
      <c s="18" r="P12"/>
      <c s="18" r="Q12"/>
      <c s="18" r="R12"/>
      <c s="18" r="S12"/>
      <c s="18" r="T12"/>
      <c s="18" r="U12"/>
    </row>
    <row r="13">
      <c t="s" s="18" r="A13">
        <v>25</v>
      </c>
      <c t="s" s="17" r="B13">
        <v>19</v>
      </c>
      <c s="17" r="C13">
        <v>76000</v>
      </c>
      <c s="17" r="D13">
        <v>75</v>
      </c>
      <c s="17" r="E13">
        <v>151046</v>
      </c>
      <c s="17" r="F13">
        <v>4</v>
      </c>
      <c s="17" r="G13"/>
      <c r="H13">
        <f>rank(C13,$C$4:$C$41,0)</f>
        <v>25</v>
      </c>
      <c r="I13">
        <f>rank(D13,$D$4:$D$41,0)</f>
        <v>34</v>
      </c>
      <c r="J13">
        <f>rank(E13,$E$4:$E$41,1)</f>
        <v>26</v>
      </c>
      <c r="K13">
        <f>rank(F13,$F$4:$F$41,1)</f>
        <v>28</v>
      </c>
      <c s="17" r="L13"/>
      <c s="18" r="M13"/>
      <c s="18" r="N13"/>
      <c s="18" r="O13"/>
      <c s="18" r="P13"/>
      <c s="18" r="Q13"/>
      <c s="18" r="R13"/>
      <c s="18" r="S13"/>
      <c s="18" r="T13"/>
      <c s="18" r="U13"/>
    </row>
    <row r="14">
      <c t="s" s="10" r="A14">
        <v>26</v>
      </c>
      <c t="s" s="17" r="B14">
        <v>27</v>
      </c>
      <c s="17" r="C14">
        <v>60100</v>
      </c>
      <c s="17" r="D14">
        <v>64</v>
      </c>
      <c s="17" r="E14">
        <v>202251</v>
      </c>
      <c s="17" r="F14">
        <v>4</v>
      </c>
      <c s="17" r="G14"/>
      <c r="H14">
        <f>rank(C14,$C$4:$C$41,0)</f>
        <v>28</v>
      </c>
      <c r="I14">
        <f>rank(D14,$D$4:$D$41,0)</f>
        <v>35</v>
      </c>
      <c r="J14">
        <f>rank(E14,$E$4:$E$41,1)</f>
        <v>29</v>
      </c>
      <c s="17" r="K14"/>
      <c s="17" r="L14"/>
      <c s="10" r="M14"/>
      <c s="10" r="N14"/>
      <c s="10" r="O14"/>
      <c s="10" r="P14"/>
      <c s="10" r="Q14"/>
      <c s="10" r="R14"/>
      <c s="10" r="S14"/>
      <c s="10" r="T14"/>
      <c s="10" r="U14"/>
    </row>
    <row r="15">
      <c t="s" s="10" r="A15">
        <v>28</v>
      </c>
      <c t="s" s="17" r="B15">
        <v>27</v>
      </c>
      <c s="17" r="C15">
        <v>53500</v>
      </c>
      <c s="17" r="D15">
        <v>275</v>
      </c>
      <c s="17" r="E15">
        <v>232000</v>
      </c>
      <c s="17" r="F15">
        <v>3</v>
      </c>
      <c s="17" r="G15"/>
      <c r="H15">
        <f>rank(C15,$C$4:$C$41,0)</f>
        <v>29</v>
      </c>
      <c r="I15">
        <f>rank(D15,$D$4:$D$41,0)</f>
        <v>31</v>
      </c>
      <c r="J15">
        <f>rank(E15,$E$4:$E$41,1)</f>
        <v>30</v>
      </c>
      <c s="17" r="K15"/>
      <c s="17" r="L15"/>
      <c s="10" r="M15"/>
      <c s="10" r="N15"/>
      <c s="10" r="O15"/>
      <c s="10" r="P15"/>
      <c s="10" r="Q15"/>
      <c s="10" r="R15"/>
      <c s="10" r="S15"/>
      <c s="10" r="T15"/>
      <c s="10" r="U15"/>
    </row>
    <row r="16">
      <c t="s" s="10" r="A16">
        <v>29</v>
      </c>
      <c t="s" s="17" r="B16">
        <v>27</v>
      </c>
      <c s="17" r="C16">
        <v>60800</v>
      </c>
      <c s="17" r="D16">
        <v>660</v>
      </c>
      <c s="17" r="E16">
        <v>200000</v>
      </c>
      <c s="17" r="F16">
        <v>2</v>
      </c>
      <c s="17" r="G16"/>
      <c r="H16">
        <f>rank(C16,$C$4:$C$41,0)</f>
        <v>27</v>
      </c>
      <c r="I16">
        <f>rank(D16,$D$4:$D$41,0)</f>
        <v>25</v>
      </c>
      <c r="J16">
        <f>rank(E16,$E$4:$E$41,1)</f>
        <v>28</v>
      </c>
      <c s="17" r="K16"/>
      <c s="17" r="L16"/>
      <c s="10" r="M16"/>
      <c s="10" r="N16"/>
      <c s="10" r="O16"/>
      <c s="10" r="P16"/>
      <c s="10" r="Q16"/>
      <c s="10" r="R16"/>
      <c s="10" r="S16"/>
      <c s="10" r="T16"/>
      <c s="10" r="U16"/>
    </row>
    <row r="17">
      <c t="s" s="10" r="A17">
        <v>30</v>
      </c>
      <c t="s" s="17" r="B17">
        <v>27</v>
      </c>
      <c s="17" r="C17">
        <v>127300</v>
      </c>
      <c s="17" r="D17">
        <v>461</v>
      </c>
      <c s="17" r="E17">
        <v>77258</v>
      </c>
      <c s="17" r="F17">
        <v>2</v>
      </c>
      <c s="17" r="G17"/>
      <c r="H17">
        <f>rank(C17,$C$4:$C$41,0)</f>
        <v>23</v>
      </c>
      <c r="I17">
        <f>rank(D17,$D$4:$D$41,0)</f>
        <v>27</v>
      </c>
      <c r="J17">
        <f>rank(E17,$E$4:$E$41,1)</f>
        <v>24</v>
      </c>
      <c s="17" r="K17"/>
      <c s="17" r="L17"/>
      <c s="10" r="M17"/>
      <c s="10" r="N17"/>
      <c s="10" r="O17"/>
      <c s="10" r="P17"/>
      <c s="10" r="Q17"/>
      <c s="10" r="R17"/>
      <c s="10" r="S17"/>
      <c s="10" r="T17"/>
      <c s="10" r="U17"/>
    </row>
    <row r="18">
      <c t="s" s="10" r="A18">
        <v>31</v>
      </c>
      <c t="s" s="17" r="B18">
        <v>27</v>
      </c>
      <c s="17" r="C18">
        <v>218000</v>
      </c>
      <c s="17" r="D18">
        <v>2495</v>
      </c>
      <c s="17" r="E18">
        <v>38664</v>
      </c>
      <c s="17" r="F18">
        <v>3</v>
      </c>
      <c s="17" r="G18"/>
      <c r="H18">
        <f>rank(C18,$C$4:$C$41,0)</f>
        <v>19</v>
      </c>
      <c r="I18">
        <f>rank(D18,$D$4:$D$41,0)</f>
        <v>17</v>
      </c>
      <c r="J18">
        <f>rank(E18,$E$4:$E$41,1)</f>
        <v>19</v>
      </c>
      <c s="17" r="K18"/>
      <c s="17" r="L18"/>
      <c s="10" r="M18"/>
      <c s="10" r="N18"/>
      <c s="10" r="O18"/>
      <c s="10" r="P18"/>
      <c s="10" r="Q18"/>
      <c s="10" r="R18"/>
      <c s="10" r="S18"/>
      <c s="10" r="T18"/>
      <c s="10" r="U18"/>
    </row>
    <row r="19">
      <c t="s" s="10" r="A19">
        <v>32</v>
      </c>
      <c t="s" s="17" r="B19">
        <v>27</v>
      </c>
      <c s="17" r="C19">
        <v>250200</v>
      </c>
      <c s="17" r="D19">
        <v>364</v>
      </c>
      <c s="17" r="E19">
        <v>31392</v>
      </c>
      <c s="17" r="F19">
        <v>2</v>
      </c>
      <c s="17" r="G19"/>
      <c r="H19">
        <f>rank(C19,$C$4:$C$41,0)</f>
        <v>16</v>
      </c>
      <c r="I19">
        <f>rank(D19,$D$4:$D$41,0)</f>
        <v>29</v>
      </c>
      <c r="J19">
        <f>rank(E19,$E$4:$E$41,1)</f>
        <v>16</v>
      </c>
      <c s="17" r="K19"/>
      <c s="17" r="L19"/>
      <c s="10" r="M19"/>
      <c s="10" r="N19"/>
      <c s="10" r="O19"/>
      <c s="10" r="P19"/>
      <c s="10" r="Q19"/>
      <c s="10" r="R19"/>
      <c s="10" r="S19"/>
      <c s="10" r="T19"/>
      <c s="10" r="U19"/>
    </row>
    <row r="20">
      <c t="s" s="10" r="A20">
        <v>33</v>
      </c>
      <c t="s" s="17" r="B20">
        <v>27</v>
      </c>
      <c s="17" r="C20">
        <v>223200</v>
      </c>
      <c s="17" r="D20">
        <v>3479</v>
      </c>
      <c s="17" r="E20">
        <v>37620</v>
      </c>
      <c s="17" r="F20">
        <v>2</v>
      </c>
      <c s="17" r="G20"/>
      <c r="H20">
        <f>rank(C20,$C$4:$C$41,0)</f>
        <v>18</v>
      </c>
      <c r="I20">
        <f>rank(D20,$D$4:$D$41,0)</f>
        <v>13</v>
      </c>
      <c r="J20">
        <f>rank(E20,$E$4:$E$41,1)</f>
        <v>18</v>
      </c>
      <c s="17" r="K20"/>
      <c s="17" r="L20"/>
      <c s="10" r="M20"/>
      <c s="10" r="N20"/>
      <c s="10" r="O20"/>
      <c s="10" r="P20"/>
      <c s="10" r="Q20"/>
      <c s="10" r="R20"/>
      <c s="10" r="S20"/>
      <c s="10" r="T20"/>
      <c s="10" r="U20"/>
    </row>
    <row r="21">
      <c t="s" s="10" r="A21">
        <v>34</v>
      </c>
      <c t="s" s="17" r="B21">
        <v>27</v>
      </c>
      <c s="17" r="C21">
        <v>64100</v>
      </c>
      <c s="17" r="D21">
        <v>1081</v>
      </c>
      <c s="17" r="E21">
        <v>186781</v>
      </c>
      <c s="17" r="F21">
        <v>3</v>
      </c>
      <c s="17" r="G21"/>
      <c r="H21">
        <f>rank(C21,$C$4:$C$41,0)</f>
        <v>26</v>
      </c>
      <c r="I21">
        <f>rank(D21,$D$4:$D$41,0)</f>
        <v>22</v>
      </c>
      <c r="J21">
        <f>rank(E21,$E$4:$E$41,1)</f>
        <v>27</v>
      </c>
      <c s="17" r="K21"/>
      <c s="17" r="L21"/>
      <c s="10" r="M21"/>
      <c s="10" r="N21"/>
      <c s="10" r="O21"/>
      <c s="10" r="P21"/>
      <c s="10" r="Q21"/>
      <c s="10" r="R21"/>
      <c s="10" r="S21"/>
      <c s="10" r="T21"/>
      <c s="10" r="U21"/>
    </row>
    <row r="22">
      <c t="s" s="10" r="A22">
        <v>35</v>
      </c>
      <c t="s" s="17" r="B22">
        <v>27</v>
      </c>
      <c s="17" r="C22">
        <v>43000</v>
      </c>
      <c s="17" r="D22">
        <v>793</v>
      </c>
      <c s="17" r="E22">
        <v>307653</v>
      </c>
      <c s="17" r="F22">
        <v>2</v>
      </c>
      <c s="17" r="G22"/>
      <c r="H22">
        <f>rank(C22,$C$4:$C$41,0)</f>
        <v>32</v>
      </c>
      <c r="I22">
        <f>rank(D22,$D$4:$D$41,0)</f>
        <v>24</v>
      </c>
      <c r="J22">
        <f>rank(E22,$E$4:$E$41,1)</f>
        <v>33</v>
      </c>
      <c s="17" r="K22"/>
      <c s="17" r="L22"/>
      <c s="10" r="M22"/>
      <c s="10" r="N22"/>
      <c s="10" r="O22"/>
      <c s="10" r="P22"/>
      <c s="10" r="Q22"/>
      <c s="10" r="R22"/>
      <c s="10" r="S22"/>
      <c s="10" r="T22"/>
      <c s="10" r="U22"/>
    </row>
    <row r="23">
      <c t="s" s="10" r="A23">
        <v>36</v>
      </c>
      <c t="s" s="17" r="B23">
        <v>27</v>
      </c>
      <c s="17" r="C23">
        <v>628100</v>
      </c>
      <c s="17" r="D23">
        <v>37189</v>
      </c>
      <c s="17" r="E23">
        <v>9120</v>
      </c>
      <c s="17" r="F23">
        <v>2</v>
      </c>
      <c s="17" r="G23"/>
      <c r="H23">
        <f>rank(C23,$C$4:$C$41,0)</f>
        <v>6</v>
      </c>
      <c r="I23">
        <f>rank(D23,$D$4:$D$41,0)</f>
        <v>3</v>
      </c>
      <c r="J23">
        <f>rank(E23,$E$4:$E$41,1)</f>
        <v>6</v>
      </c>
      <c s="17" r="K23"/>
      <c s="17" r="L23"/>
      <c s="10" r="M23"/>
      <c s="10" r="N23"/>
      <c s="10" r="O23"/>
      <c s="10" r="P23"/>
      <c s="10" r="Q23"/>
      <c s="10" r="R23"/>
      <c s="10" r="S23"/>
      <c s="10" r="T23"/>
      <c s="10" r="U23"/>
    </row>
    <row r="24">
      <c t="s" s="10" r="A24">
        <v>37</v>
      </c>
      <c t="s" s="17" r="B24">
        <v>27</v>
      </c>
      <c s="17" r="C24">
        <v>236900</v>
      </c>
      <c s="17" r="D24">
        <v>2449</v>
      </c>
      <c s="17" r="E24">
        <v>33700</v>
      </c>
      <c s="17" r="F24">
        <v>2</v>
      </c>
      <c s="17" r="G24"/>
      <c r="H24">
        <f>rank(C24,$C$4:$C$41,0)</f>
        <v>17</v>
      </c>
      <c r="I24">
        <f>rank(D24,$D$4:$D$41,0)</f>
        <v>18</v>
      </c>
      <c r="J24">
        <f>rank(E24,$E$4:$E$41,1)</f>
        <v>17</v>
      </c>
      <c s="17" r="K24"/>
      <c s="17" r="L24"/>
      <c s="10" r="M24"/>
      <c s="10" r="N24"/>
      <c s="10" r="O24"/>
      <c s="10" r="P24"/>
      <c s="10" r="Q24"/>
      <c s="10" r="R24"/>
      <c s="10" r="S24"/>
      <c s="10" r="T24"/>
      <c s="10" r="U24"/>
    </row>
    <row r="25">
      <c t="s" s="10" r="A25">
        <v>38</v>
      </c>
      <c t="s" s="17" r="B25">
        <v>27</v>
      </c>
      <c s="17" r="C25">
        <v>173200</v>
      </c>
      <c s="17" r="D25">
        <v>3771</v>
      </c>
      <c s="17" r="E25">
        <v>51000</v>
      </c>
      <c s="17" r="F25">
        <v>3</v>
      </c>
      <c s="17" r="G25"/>
      <c r="H25">
        <f>rank(C25,$C$4:$C$41,0)</f>
        <v>20</v>
      </c>
      <c r="I25">
        <f>rank(D25,$D$4:$D$41,0)</f>
        <v>12</v>
      </c>
      <c r="J25">
        <f>rank(E25,$E$4:$E$41,1)</f>
        <v>20</v>
      </c>
      <c s="17" r="K25"/>
      <c s="17" r="L25"/>
      <c s="10" r="M25"/>
      <c s="10" r="N25"/>
      <c s="10" r="O25"/>
      <c s="10" r="P25"/>
      <c s="10" r="Q25"/>
      <c s="10" r="R25"/>
      <c s="10" r="S25"/>
      <c s="10" r="T25"/>
      <c s="10" r="U25"/>
    </row>
    <row r="26">
      <c t="s" s="10" r="A26">
        <v>39</v>
      </c>
      <c t="s" r="B26">
        <v>27</v>
      </c>
      <c r="C26">
        <v>158800</v>
      </c>
      <c r="D26">
        <v>23336</v>
      </c>
      <c r="E26">
        <v>57639</v>
      </c>
      <c r="F26">
        <v>3</v>
      </c>
      <c r="H26">
        <f>rank(C26,$C$4:$C$41,0)</f>
        <v>22</v>
      </c>
      <c r="I26">
        <f>rank(D26,$D$4:$D$41,0)</f>
        <v>7</v>
      </c>
      <c r="J26">
        <f>rank(E26,$E$4:$E$41,1)</f>
        <v>23</v>
      </c>
    </row>
    <row r="27">
      <c t="s" s="10" r="A27">
        <v>40</v>
      </c>
      <c t="s" r="B27">
        <v>27</v>
      </c>
      <c r="C27">
        <v>581600</v>
      </c>
      <c r="D27">
        <v>25564</v>
      </c>
      <c r="E27">
        <v>10113</v>
      </c>
      <c r="F27">
        <v>4</v>
      </c>
      <c t="s" r="G27">
        <v>41</v>
      </c>
      <c r="H27">
        <f>rank(C27,$C$4:$C$41,0)</f>
        <v>8</v>
      </c>
      <c r="I27">
        <f>rank(D27,$D$4:$D$41,0)</f>
        <v>4</v>
      </c>
      <c r="J27">
        <f>rank(E27,$E$4:$E$41,1)</f>
        <v>8</v>
      </c>
    </row>
    <row r="28">
      <c t="s" s="6" r="A28">
        <v>42</v>
      </c>
      <c t="s" s="17" r="B28">
        <v>43</v>
      </c>
      <c s="17" r="C28">
        <v>5397600</v>
      </c>
      <c s="17" r="D28">
        <v>130000</v>
      </c>
      <c s="17" r="E28">
        <v>520</v>
      </c>
      <c s="17" r="F28">
        <v>3</v>
      </c>
      <c t="s" s="17" r="G28">
        <v>44</v>
      </c>
      <c r="H28">
        <f>rank(C28,$C$4:$C$41,0)</f>
        <v>1</v>
      </c>
      <c r="I28">
        <f>rank(D28,$D$4:$D$41,0)</f>
        <v>1</v>
      </c>
      <c r="J28">
        <f>rank(E28,$E$4:$E$41,1)</f>
        <v>1</v>
      </c>
      <c s="17" r="K28"/>
      <c s="17" r="L28"/>
      <c s="6" r="M28"/>
      <c s="6" r="N28"/>
      <c s="6" r="O28"/>
      <c s="6" r="P28"/>
      <c s="6" r="Q28"/>
      <c s="6" r="R28"/>
      <c s="6" r="S28"/>
      <c s="6" r="T28"/>
      <c s="6" r="U28"/>
    </row>
    <row r="29">
      <c t="s" s="6" r="A29">
        <v>45</v>
      </c>
      <c t="s" s="17" r="B29">
        <v>43</v>
      </c>
      <c s="17" r="C29">
        <v>816600</v>
      </c>
      <c s="17" r="D29">
        <v>4398</v>
      </c>
      <c s="17" r="E29">
        <v>6407</v>
      </c>
      <c s="17" r="F29">
        <v>2</v>
      </c>
      <c t="s" s="17" r="G29">
        <v>46</v>
      </c>
      <c r="H29">
        <f>rank(C29,$C$4:$C$41,0)</f>
        <v>4</v>
      </c>
      <c r="I29">
        <f>rank(D29,$D$4:$D$41,0)</f>
        <v>11</v>
      </c>
      <c r="J29">
        <f>rank(E29,$E$4:$E$41,1)</f>
        <v>4</v>
      </c>
      <c s="17" r="K29"/>
      <c s="17" r="L29"/>
      <c s="6" r="M29"/>
      <c s="6" r="N29"/>
      <c s="6" r="O29"/>
      <c s="6" r="P29"/>
      <c s="6" r="Q29"/>
      <c s="6" r="R29"/>
      <c s="6" r="S29"/>
      <c s="6" r="T29"/>
      <c s="6" r="U29"/>
    </row>
    <row r="30">
      <c t="s" s="6" r="A30">
        <v>47</v>
      </c>
      <c t="s" s="17" r="B30">
        <v>43</v>
      </c>
      <c s="17" r="C30">
        <v>581300</v>
      </c>
      <c s="17" r="D30">
        <v>3220</v>
      </c>
      <c s="17" r="E30">
        <v>10119</v>
      </c>
      <c s="17" r="F30">
        <v>2</v>
      </c>
      <c t="s" s="17" r="G30">
        <v>48</v>
      </c>
      <c r="H30">
        <f>rank(C30,$C$4:$C$41,0)</f>
        <v>9</v>
      </c>
      <c r="I30">
        <f>rank(D30,$D$4:$D$41,0)</f>
        <v>14</v>
      </c>
      <c r="J30">
        <f>rank(E30,$E$4:$E$41,1)</f>
        <v>9</v>
      </c>
      <c s="17" r="K30"/>
      <c s="17" r="L30"/>
      <c s="6" r="M30"/>
      <c s="6" r="N30"/>
      <c s="6" r="O30"/>
      <c s="6" r="P30"/>
      <c s="6" r="Q30"/>
      <c s="6" r="R30"/>
      <c s="6" r="S30"/>
      <c s="6" r="T30"/>
      <c s="6" r="U30"/>
    </row>
    <row r="31">
      <c t="s" s="6" r="A31">
        <v>49</v>
      </c>
      <c t="s" s="17" r="B31">
        <v>43</v>
      </c>
      <c s="17" r="C31">
        <v>1473700</v>
      </c>
      <c s="17" r="D31">
        <v>24998</v>
      </c>
      <c s="17" r="E31">
        <v>2896</v>
      </c>
      <c s="17" r="F31">
        <v>3</v>
      </c>
      <c t="s" s="17" r="G31">
        <v>50</v>
      </c>
      <c r="H31">
        <f>rank(C31,$C$4:$C$41,0)</f>
        <v>3</v>
      </c>
      <c r="I31">
        <f>rank(D31,$D$4:$D$41,0)</f>
        <v>5</v>
      </c>
      <c r="J31">
        <f>rank(E31,$E$4:$E$41,1)</f>
        <v>3</v>
      </c>
      <c s="17" r="K31"/>
      <c s="17" r="L31"/>
      <c s="6" r="M31"/>
      <c s="6" r="N31"/>
      <c s="6" r="O31"/>
      <c s="6" r="P31"/>
      <c s="6" r="Q31"/>
      <c s="6" r="R31"/>
      <c s="6" r="S31"/>
      <c s="6" r="T31"/>
      <c s="6" r="U31"/>
    </row>
    <row r="32">
      <c t="s" s="6" r="A32">
        <v>51</v>
      </c>
      <c t="s" s="17" r="B32">
        <v>43</v>
      </c>
      <c s="17" r="C32">
        <v>612800</v>
      </c>
      <c s="17" r="D32">
        <v>24325</v>
      </c>
      <c s="17" r="E32">
        <v>9427</v>
      </c>
      <c s="17" r="F32">
        <v>4</v>
      </c>
      <c t="s" s="17" r="G32">
        <v>52</v>
      </c>
      <c r="H32">
        <f>rank(C32,$C$4:$C$41,0)</f>
        <v>7</v>
      </c>
      <c r="I32">
        <f>rank(D32,$D$4:$D$41,0)</f>
        <v>6</v>
      </c>
      <c r="J32">
        <f>rank(E32,$E$4:$E$41,1)</f>
        <v>7</v>
      </c>
      <c s="17" r="K32"/>
      <c s="17" r="L32"/>
      <c s="6" r="M32"/>
      <c s="6" r="N32"/>
      <c s="6" r="O32"/>
      <c s="6" r="P32"/>
      <c s="6" r="Q32"/>
      <c s="6" r="R32"/>
      <c s="6" r="S32"/>
      <c s="6" r="T32"/>
      <c s="6" r="U32"/>
    </row>
    <row r="33">
      <c t="s" s="6" r="A33">
        <v>53</v>
      </c>
      <c t="s" s="17" r="B33">
        <v>43</v>
      </c>
      <c s="17" r="C33">
        <v>276300</v>
      </c>
      <c s="17" r="D33">
        <v>388</v>
      </c>
      <c s="17" r="E33">
        <v>28726</v>
      </c>
      <c s="17" r="F33">
        <v>2</v>
      </c>
      <c s="17" r="G33"/>
      <c r="H33">
        <f>rank(C33,$C$4:$C$41,0)</f>
        <v>14</v>
      </c>
      <c r="I33">
        <f>rank(D33,$D$4:$D$41,0)</f>
        <v>28</v>
      </c>
      <c r="J33">
        <f>rank(E33,$E$4:$E$41,1)</f>
        <v>14</v>
      </c>
      <c s="17" r="K33"/>
      <c s="17" r="L33"/>
      <c s="6" r="M33"/>
      <c s="6" r="N33"/>
      <c s="6" r="O33"/>
      <c s="6" r="P33"/>
      <c s="6" r="Q33"/>
      <c s="6" r="R33"/>
      <c s="6" r="S33"/>
      <c s="6" r="T33"/>
      <c s="6" r="U33"/>
    </row>
    <row r="34">
      <c t="s" s="6" r="A34">
        <v>54</v>
      </c>
      <c t="s" s="17" r="B34">
        <v>43</v>
      </c>
      <c s="17" r="C34">
        <v>160200</v>
      </c>
      <c s="17" r="D34">
        <v>1539</v>
      </c>
      <c s="17" r="E34">
        <v>56980</v>
      </c>
      <c s="17" r="F34">
        <v>1</v>
      </c>
      <c t="s" s="17" r="G34">
        <v>55</v>
      </c>
      <c r="H34">
        <f>rank(C34,$C$4:$C$41,0)</f>
        <v>21</v>
      </c>
      <c r="I34">
        <f>rank(D34,$D$4:$D$41,0)</f>
        <v>21</v>
      </c>
      <c r="J34">
        <f>rank(E34,$E$4:$E$41,1)</f>
        <v>22</v>
      </c>
      <c s="17" r="K34"/>
      <c s="17" r="L34"/>
      <c s="6" r="M34"/>
      <c s="6" r="N34"/>
      <c s="6" r="O34"/>
      <c s="6" r="P34"/>
      <c s="6" r="Q34"/>
      <c s="6" r="R34"/>
      <c s="6" r="S34"/>
      <c s="6" r="T34"/>
      <c s="6" r="U34"/>
    </row>
    <row r="35">
      <c t="s" s="6" r="A35">
        <v>56</v>
      </c>
      <c t="s" s="17" r="B35">
        <v>43</v>
      </c>
      <c s="17" r="C35">
        <v>313700</v>
      </c>
      <c s="17" r="D35">
        <v>2768</v>
      </c>
      <c s="17" r="E35">
        <v>23184</v>
      </c>
      <c s="17" r="F35">
        <v>2</v>
      </c>
      <c s="17" r="G35"/>
      <c r="H35">
        <f>rank(C35,$C$4:$C$41,0)</f>
        <v>12</v>
      </c>
      <c r="I35">
        <f>rank(D35,$D$4:$D$41,0)</f>
        <v>15</v>
      </c>
      <c r="J35">
        <f>rank(E35,$E$4:$E$41,1)</f>
        <v>12</v>
      </c>
      <c s="17" r="K35"/>
      <c s="17" r="L35"/>
      <c s="6" r="M35"/>
      <c s="6" r="N35"/>
      <c s="6" r="O35"/>
      <c s="6" r="P35"/>
      <c s="6" r="Q35"/>
      <c s="6" r="R35"/>
      <c s="6" r="S35"/>
      <c s="6" r="T35"/>
      <c s="6" r="U35"/>
    </row>
    <row r="36">
      <c t="s" s="6" r="A36">
        <v>57</v>
      </c>
      <c t="s" s="17" r="B36">
        <v>43</v>
      </c>
      <c s="17" r="C36">
        <v>689600</v>
      </c>
      <c s="17" r="D36">
        <v>21883</v>
      </c>
      <c s="17" r="E36">
        <v>8043</v>
      </c>
      <c s="17" r="F36">
        <v>3</v>
      </c>
      <c t="s" s="17" r="G36">
        <v>58</v>
      </c>
      <c r="H36">
        <f>rank(C36,$C$4:$C$41,0)</f>
        <v>5</v>
      </c>
      <c r="I36">
        <f>rank(D36,$D$4:$D$41,0)</f>
        <v>8</v>
      </c>
      <c r="J36">
        <f>rank(E36,$E$4:$E$41,1)</f>
        <v>5</v>
      </c>
      <c s="17" r="K36"/>
      <c s="17" r="L36"/>
      <c s="6" r="M36"/>
      <c s="6" r="N36"/>
      <c s="6" r="O36"/>
      <c s="6" r="P36"/>
      <c s="6" r="Q36"/>
      <c s="6" r="R36"/>
      <c s="6" r="S36"/>
      <c s="6" r="T36"/>
      <c s="6" r="U36"/>
    </row>
    <row r="37">
      <c t="s" s="1" r="A37">
        <v>59</v>
      </c>
      <c t="s" r="B37">
        <v>60</v>
      </c>
      <c r="C37">
        <v>44800</v>
      </c>
      <c r="D37">
        <v>250</v>
      </c>
      <c r="E37">
        <v>285655</v>
      </c>
      <c r="F37">
        <v>2</v>
      </c>
      <c t="s" r="G37">
        <v>61</v>
      </c>
      <c r="H37">
        <f>rank(C37,$C$4:$C$41,0)</f>
        <v>31</v>
      </c>
      <c r="I37">
        <f>rank(D37,$D$4:$D$41,0)</f>
        <v>32</v>
      </c>
      <c r="J37">
        <f>rank(E37,$E$4:$E$41,1)</f>
        <v>31</v>
      </c>
    </row>
    <row r="38">
      <c t="s" s="1" r="A38">
        <v>62</v>
      </c>
      <c t="s" r="B38">
        <v>60</v>
      </c>
      <c r="C38">
        <v>39600</v>
      </c>
      <c r="D38">
        <v>471</v>
      </c>
      <c r="E38">
        <v>327900</v>
      </c>
      <c r="F38">
        <v>2</v>
      </c>
      <c t="s" r="G38">
        <v>63</v>
      </c>
      <c r="H38">
        <f>rank(C38,$C$4:$C$41,0)</f>
        <v>33</v>
      </c>
      <c r="I38">
        <f>rank(D38,$D$4:$D$41,0)</f>
        <v>26</v>
      </c>
      <c r="J38">
        <f>rank(E38,$E$4:$E$41,1)</f>
        <v>34</v>
      </c>
    </row>
    <row r="39">
      <c t="s" s="1" r="A39">
        <v>64</v>
      </c>
      <c t="s" r="B39">
        <v>60</v>
      </c>
      <c r="C39">
        <v>316300</v>
      </c>
      <c r="D39">
        <v>2300</v>
      </c>
      <c r="E39">
        <v>22927</v>
      </c>
      <c r="F39">
        <v>4</v>
      </c>
      <c r="H39">
        <f>rank(C39,$C$4:$C$41,0)</f>
        <v>11</v>
      </c>
      <c r="I39">
        <f>rank(D39,$D$4:$D$41,0)</f>
        <v>19</v>
      </c>
      <c r="J39">
        <f>rank(E39,$E$4:$E$41,1)</f>
        <v>11</v>
      </c>
    </row>
    <row r="40">
      <c t="s" s="1" r="A40">
        <v>65</v>
      </c>
      <c t="s" r="B40">
        <v>60</v>
      </c>
      <c r="C40">
        <v>23800</v>
      </c>
      <c r="D40">
        <v>363</v>
      </c>
      <c r="E40">
        <v>530000</v>
      </c>
      <c r="F40">
        <v>2</v>
      </c>
      <c r="H40">
        <f>rank(C40,$C$4:$C$41,0)</f>
        <v>34</v>
      </c>
      <c r="I40">
        <f>rank(D40,$D$4:$D$41,0)</f>
        <v>30</v>
      </c>
      <c r="J40">
        <f>rank(E40,$E$4:$E$41,1)</f>
        <v>35</v>
      </c>
    </row>
    <row r="41">
      <c t="s" s="1" r="A41">
        <v>66</v>
      </c>
      <c t="s" r="B41">
        <v>60</v>
      </c>
      <c r="C41">
        <v>18700</v>
      </c>
      <c r="D41">
        <v>837</v>
      </c>
      <c r="E41">
        <v>633620</v>
      </c>
      <c r="F41">
        <v>2</v>
      </c>
      <c r="H41">
        <f>rank(C41,$C$4:$C$41,0)</f>
        <v>37</v>
      </c>
      <c r="I41">
        <f>rank(D41,$D$4:$D$41,0)</f>
        <v>23</v>
      </c>
      <c r="J41">
        <f>rank(E41,$E$4:$E$41,1)</f>
        <v>38</v>
      </c>
    </row>
    <row r="43">
      <c t="s" r="A43">
        <v>67</v>
      </c>
      <c s="14" r="C43">
        <f>average(C4:C41)</f>
        <v>483602.631578947</v>
      </c>
      <c s="14" r="D43">
        <f>average(D4:D41)</f>
        <v>12161.0526315789</v>
      </c>
      <c s="14" r="E43">
        <f>average(E4:E41)</f>
        <v>139417.421052632</v>
      </c>
      <c s="14" r="F43"/>
    </row>
    <row r="44">
      <c t="s" r="A44">
        <v>68</v>
      </c>
      <c s="14" r="C44">
        <f>sum(C4:C41)</f>
        <v>18376900</v>
      </c>
    </row>
  </sheetData>
  <mergeCells count="1">
    <mergeCell ref="A1:B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2.57"/>
    <col min="2" customWidth="1" max="3" width="10.29"/>
    <col min="4" customWidth="1" max="4" width="13.71"/>
  </cols>
  <sheetData>
    <row r="1">
      <c t="s" s="12" r="A1">
        <v>69</v>
      </c>
      <c s="12" r="B1"/>
      <c s="12" r="C1"/>
    </row>
    <row r="3">
      <c s="21" r="A3"/>
      <c t="s" s="9" r="B3">
        <v>70</v>
      </c>
      <c s="12" r="C3"/>
    </row>
    <row r="4">
      <c t="s" s="8" r="A4">
        <v>2</v>
      </c>
      <c s="13" r="B4"/>
      <c s="24" r="C4"/>
      <c s="21" r="D4"/>
      <c s="21" r="E4"/>
    </row>
    <row r="5">
      <c t="s" s="24" r="A5">
        <v>43</v>
      </c>
      <c s="11" r="B5">
        <v>5</v>
      </c>
      <c s="3" r="C5"/>
      <c t="s" s="22" r="D5">
        <v>2</v>
      </c>
      <c s="13" r="E5">
        <v>0.35</v>
      </c>
      <c s="24" r="F5"/>
    </row>
    <row r="6">
      <c t="s" s="24" r="A6">
        <v>19</v>
      </c>
      <c s="11" r="B6">
        <v>2</v>
      </c>
      <c s="3" r="C6"/>
      <c t="s" s="7" r="D6">
        <v>71</v>
      </c>
      <c s="11" r="E6">
        <v>0.2</v>
      </c>
      <c s="24" r="F6"/>
    </row>
    <row r="7">
      <c t="s" s="24" r="A7">
        <v>60</v>
      </c>
      <c s="11" r="B7">
        <v>4</v>
      </c>
      <c s="3" r="C7"/>
      <c t="s" s="15" r="D7">
        <v>5</v>
      </c>
      <c s="11" r="E7">
        <v>0.05</v>
      </c>
      <c s="24" r="F7"/>
    </row>
    <row r="8">
      <c t="s" s="24" r="A8">
        <v>27</v>
      </c>
      <c s="11" r="B8">
        <v>1</v>
      </c>
      <c s="3" r="C8"/>
      <c t="s" s="7" r="D8">
        <v>4</v>
      </c>
      <c s="11" r="E8">
        <v>0.15</v>
      </c>
      <c s="24" r="F8"/>
    </row>
    <row r="9">
      <c t="s" s="4" r="A9">
        <v>12</v>
      </c>
      <c s="16" r="B9">
        <v>3</v>
      </c>
      <c s="3" r="C9"/>
      <c t="s" s="7" r="D9">
        <v>6</v>
      </c>
      <c s="11" r="E9">
        <v>0.25</v>
      </c>
      <c s="24" r="F9"/>
    </row>
    <row r="10">
      <c s="23" r="A10"/>
      <c s="23" r="B10"/>
      <c s="11" r="C10"/>
      <c s="7" r="D10"/>
      <c s="11" r="E10"/>
      <c s="24" r="F10"/>
    </row>
    <row r="11">
      <c t="s" s="22" r="A11">
        <v>6</v>
      </c>
      <c s="13" r="B11"/>
      <c s="3" r="C11"/>
      <c t="s" s="19" r="D11">
        <v>72</v>
      </c>
      <c s="16" r="E11">
        <f>sum(E5:E9)</f>
        <v>1</v>
      </c>
      <c s="24" r="F11"/>
    </row>
    <row r="12">
      <c t="s" s="24" r="A12">
        <v>73</v>
      </c>
      <c s="11" r="B12">
        <v>1</v>
      </c>
      <c s="24" r="C12"/>
      <c s="2" r="D12"/>
      <c s="2" r="E12"/>
    </row>
    <row r="13">
      <c t="s" s="24" r="A13">
        <v>74</v>
      </c>
      <c s="11" r="B13">
        <v>2</v>
      </c>
      <c s="24" r="C13"/>
    </row>
    <row r="14">
      <c t="s" s="24" r="A14">
        <v>75</v>
      </c>
      <c s="11" r="B14">
        <v>3</v>
      </c>
      <c s="24" r="C14"/>
    </row>
    <row r="15">
      <c t="s" s="24" r="A15">
        <v>76</v>
      </c>
      <c s="11" r="B15">
        <v>4</v>
      </c>
      <c s="24" r="C15"/>
    </row>
    <row r="16">
      <c t="s" s="4" r="A16">
        <v>77</v>
      </c>
      <c s="16" r="B16">
        <v>5</v>
      </c>
      <c s="24" r="C16"/>
    </row>
    <row r="17">
      <c s="2" r="A17"/>
      <c s="2" r="B17"/>
    </row>
    <row r="18">
      <c s="12" r="A18"/>
    </row>
    <row r="19">
      <c s="12" r="A19"/>
    </row>
  </sheetData>
  <mergeCells count="1">
    <mergeCell ref="A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9.14" defaultRowHeight="12.75"/>
  <cols>
    <col min="1" customWidth="1" max="1" width="33.29"/>
    <col min="6" customWidth="1" max="6" width="10.14"/>
    <col min="7" customWidth="1" max="7" width="12.86"/>
  </cols>
  <sheetData>
    <row r="1">
      <c t="s" s="12" r="A1">
        <v>1</v>
      </c>
      <c t="s" s="12" r="B1">
        <v>2</v>
      </c>
      <c t="s" s="12" r="C1">
        <v>78</v>
      </c>
      <c t="s" s="12" r="D1">
        <v>71</v>
      </c>
      <c t="s" s="12" r="E1">
        <v>5</v>
      </c>
      <c t="s" s="12" r="F1">
        <v>4</v>
      </c>
      <c t="s" s="12" r="G1">
        <v>6</v>
      </c>
      <c t="s" s="12" r="H1">
        <v>79</v>
      </c>
      <c s="12" r="I1"/>
      <c t="s" s="12" r="J1">
        <v>80</v>
      </c>
      <c s="12" r="K1"/>
      <c s="12" r="L1"/>
      <c s="12" r="M1"/>
      <c s="12" r="N1"/>
      <c s="12" r="O1"/>
      <c s="12" r="P1"/>
      <c s="12" r="Q1"/>
      <c s="12" r="R1"/>
      <c s="12" r="S1"/>
      <c s="12" r="T1"/>
      <c s="12" r="U1"/>
      <c s="12" r="V1"/>
    </row>
    <row r="3">
      <c t="str" s="20" r="A3">
        <f>'blgr ref'!A4</f>
        <v>http://www.lifehacker.com</v>
      </c>
      <c r="B3">
        <f>vlookup('blgr ref'!B4,'value guide'!$A$5:$B$9,2,False)</f>
        <v>3</v>
      </c>
      <c r="C3">
        <f>rank(B3,$B$3:$B$40,0)</f>
        <v>15</v>
      </c>
      <c r="D3">
        <f>rank(vlookup(A3,'blgr ref'!$A$4:$F$41,3,false),'Blgr Ref'!C$4:C$41,1)</f>
        <v>37</v>
      </c>
      <c r="E3">
        <f>rank(vlookup(A3,'Blgr Ref'!$A$4:$F$41,4,false),'Blgr Ref'!D$4:D$41,1)</f>
        <v>37</v>
      </c>
      <c r="F3">
        <f>rank(vlookup(A3,'blgr ref'!$A$4:$F$41,5,false),'blgr ref'!E$4:E$41,0)</f>
        <v>37</v>
      </c>
      <c r="G3">
        <f>vlookup(A3,'Blgr Ref'!$A$4:$F$41,6,false)</f>
        <v>4</v>
      </c>
      <c r="H3">
        <f>rank(G3,$G$3:$G$38,0)</f>
        <v>1</v>
      </c>
      <c r="J3">
        <f>((((C3*'value guide'!$E$5)+(D3*'value guide'!$E$6))+(E3*'value guide'!$E$7))+(F3*'value guide'!$E$8))+(H3*'value guide'!$E$9)</f>
        <v>20.3</v>
      </c>
    </row>
    <row r="4">
      <c t="str" s="20" r="A4">
        <f>'blgr ref'!A5</f>
        <v>http://www.lifehack.org</v>
      </c>
      <c r="B4">
        <f>vlookup('blgr ref'!B5,'value guide'!$A$5:$B$9,2,False)</f>
        <v>3</v>
      </c>
      <c r="C4">
        <f>rank(B4,$B$3:$B$40,0)</f>
        <v>15</v>
      </c>
      <c r="D4">
        <f>rank(vlookup(A4,'blgr ref'!$A$4:$F$41,3,false),'Blgr Ref'!C$4:C$41,1)</f>
        <v>29</v>
      </c>
      <c r="E4">
        <f>rank(vlookup(A4,'Blgr Ref'!$A$4:$F$41,4,false),'Blgr Ref'!D$4:D$41,1)</f>
        <v>29</v>
      </c>
      <c r="F4">
        <f>rank(vlookup(A4,'blgr ref'!$A$4:$F$41,5,false),'blgr ref'!E$4:E$41,0)</f>
        <v>29</v>
      </c>
      <c r="G4">
        <f>vlookup(A4,'Blgr Ref'!$A$4:$F$41,6,false)</f>
        <v>3</v>
      </c>
      <c r="H4">
        <f>rank(G4,$G$3:$G$38,0)</f>
        <v>12</v>
      </c>
      <c r="J4">
        <f>((((C4*'value guide'!$E$5)+(D4*'value guide'!$E$6))+(E4*'value guide'!$E$7))+(F4*'value guide'!$E$8))+(H4*'value guide'!$E$9)</f>
        <v>19.85</v>
      </c>
    </row>
    <row r="5">
      <c t="str" s="20" r="A5">
        <f>'blgr ref'!A6</f>
        <v>http://www.makeitgreat.typepad.com</v>
      </c>
      <c r="B5">
        <f>vlookup('blgr ref'!B6,'value guide'!$A$5:$B$9,2,False)</f>
        <v>3</v>
      </c>
      <c r="C5">
        <f>rank(B5,$B$3:$B$40,0)</f>
        <v>15</v>
      </c>
      <c r="D5">
        <f>rank(vlookup(A5,'blgr ref'!$A$4:$F$41,3,false),'Blgr Ref'!C$4:C$41,1)</f>
        <v>9</v>
      </c>
      <c r="E5">
        <f>rank(vlookup(A5,'Blgr Ref'!$A$4:$F$41,4,false),'Blgr Ref'!D$4:D$41,1)</f>
        <v>19</v>
      </c>
      <c r="F5">
        <f>rank(vlookup(A5,'blgr ref'!$A$4:$F$41,5,false),'blgr ref'!E$4:E$41,0)</f>
        <v>7</v>
      </c>
      <c r="G5">
        <f>vlookup(A5,'Blgr Ref'!$A$4:$F$41,6,false)</f>
        <v>2</v>
      </c>
      <c r="H5">
        <f>rank(G5,$G$3:$G$38,0)</f>
        <v>22</v>
      </c>
      <c r="J5">
        <f>((((C5*'value guide'!$E$5)+(D5*'value guide'!$E$6))+(E5*'value guide'!$E$7))+(F5*'value guide'!$E$8))+(H5*'value guide'!$E$9)</f>
        <v>14.55</v>
      </c>
    </row>
    <row r="6">
      <c t="str" s="18" r="A6">
        <f>'blgr ref'!A7</f>
        <v>http://www.womensforum.com</v>
      </c>
      <c r="B6">
        <f>vlookup('blgr ref'!B7,'value guide'!$A$5:$B$9,2,False)</f>
        <v>2</v>
      </c>
      <c r="C6">
        <f>rank(B6,$B$3:$B$40,0)</f>
        <v>18</v>
      </c>
      <c r="D6">
        <f>rank(vlookup(A6,'blgr ref'!$A$4:$F$41,3,false),'Blgr Ref'!C$4:C$41,1)</f>
        <v>1</v>
      </c>
      <c r="E6">
        <f>rank(vlookup(A6,'Blgr Ref'!$A$4:$F$41,4,false),'Blgr Ref'!D$4:D$41,1)</f>
        <v>2</v>
      </c>
      <c r="F6">
        <f>rank(vlookup(A6,'blgr ref'!$A$4:$F$41,5,false),'blgr ref'!E$4:E$41,0)</f>
        <v>18</v>
      </c>
      <c r="G6">
        <f>vlookup(A6,'Blgr Ref'!$A$4:$F$41,6,false)</f>
        <v>4</v>
      </c>
      <c r="H6">
        <f>rank(G6,$G$3:$G$38,0)</f>
        <v>1</v>
      </c>
      <c r="J6">
        <f>((((C6*'value guide'!$E$5)+(D6*'value guide'!$E$6))+(E6*'value guide'!$E$7))+(F6*'value guide'!$E$8))+(H6*'value guide'!$E$9)</f>
        <v>9.55</v>
      </c>
    </row>
    <row r="7">
      <c t="str" s="18" r="A7">
        <f>'blgr ref'!A8</f>
        <v>http://www.parenthacks.com</v>
      </c>
      <c r="B7">
        <f>vlookup('blgr ref'!B8,'value guide'!$A$5:$B$9,2,False)</f>
        <v>2</v>
      </c>
      <c r="C7">
        <f>rank(B7,$B$3:$B$40,0)</f>
        <v>18</v>
      </c>
      <c r="D7">
        <f>rank(vlookup(A7,'blgr ref'!$A$4:$F$41,3,false),'Blgr Ref'!C$4:C$41,1)</f>
        <v>15</v>
      </c>
      <c r="E7">
        <f>rank(vlookup(A7,'Blgr Ref'!$A$4:$F$41,4,false),'Blgr Ref'!D$4:D$41,1)</f>
        <v>23</v>
      </c>
      <c r="F7">
        <f>rank(vlookup(A7,'blgr ref'!$A$4:$F$41,5,false),'blgr ref'!E$4:E$41,0)</f>
        <v>14</v>
      </c>
      <c r="G7">
        <f>vlookup(A7,'Blgr Ref'!$A$4:$F$41,6,false)</f>
        <v>3</v>
      </c>
      <c r="H7">
        <f>rank(G7,$G$3:$G$38,0)</f>
        <v>12</v>
      </c>
      <c r="J7">
        <f>((((C7*'value guide'!$E$5)+(D7*'value guide'!$E$6))+(E7*'value guide'!$E$7))+(F7*'value guide'!$E$8))+(H7*'value guide'!$E$9)</f>
        <v>15.55</v>
      </c>
    </row>
    <row r="8">
      <c t="str" s="18" r="A8">
        <f>'blgr ref'!A9</f>
        <v>http://www.mayasmom.com</v>
      </c>
      <c r="B8">
        <f>vlookup('blgr ref'!B9,'value guide'!$A$5:$B$9,2,False)</f>
        <v>2</v>
      </c>
      <c r="C8">
        <f>rank(B8,$B$3:$B$40,0)</f>
        <v>18</v>
      </c>
      <c r="D8">
        <f>rank(vlookup(A8,'blgr ref'!$A$4:$F$41,3,false),'Blgr Ref'!C$4:C$41,1)</f>
        <v>26</v>
      </c>
      <c r="E8">
        <f>rank(vlookup(A8,'Blgr Ref'!$A$4:$F$41,4,false),'Blgr Ref'!D$4:D$41,1)</f>
        <v>6</v>
      </c>
      <c r="F8">
        <f>rank(vlookup(A8,'blgr ref'!$A$4:$F$41,5,false),'blgr ref'!E$4:E$41,0)</f>
        <v>26</v>
      </c>
      <c r="G8">
        <f>vlookup(A8,'Blgr Ref'!$A$4:$F$41,6,false)</f>
        <v>4</v>
      </c>
      <c r="H8">
        <f>rank(G8,$G$3:$G$38,0)</f>
        <v>1</v>
      </c>
      <c r="J8">
        <f>((((C8*'value guide'!$E$5)+(D8*'value guide'!$E$6))+(E8*'value guide'!$E$7))+(F8*'value guide'!$E$8))+(H8*'value guide'!$E$9)</f>
        <v>15.95</v>
      </c>
    </row>
    <row r="9">
      <c t="str" s="18" r="A9">
        <f>'blgr ref'!A10</f>
        <v>http://www.blogher.org</v>
      </c>
      <c r="B9">
        <f>vlookup('blgr ref'!B10,'value guide'!$A$5:$B$9,2,False)</f>
        <v>2</v>
      </c>
      <c r="C9">
        <f>rank(B9,$B$3:$B$40,0)</f>
        <v>18</v>
      </c>
      <c r="D9">
        <f>rank(vlookup(A9,'blgr ref'!$A$4:$F$41,3,false),'Blgr Ref'!C$4:C$41,1)</f>
        <v>24</v>
      </c>
      <c r="E9">
        <f>rank(vlookup(A9,'Blgr Ref'!$A$4:$F$41,4,false),'Blgr Ref'!D$4:D$41,1)</f>
        <v>30</v>
      </c>
      <c r="F9">
        <f>rank(vlookup(A9,'blgr ref'!$A$4:$F$41,5,false),'blgr ref'!E$4:E$41,0)</f>
        <v>24</v>
      </c>
      <c r="G9">
        <f>vlookup(A9,'Blgr Ref'!$A$4:$F$41,6,false)</f>
        <v>4</v>
      </c>
      <c r="H9">
        <f>rank(G9,$G$3:$G$38,0)</f>
        <v>1</v>
      </c>
      <c r="J9">
        <f>((((C9*'value guide'!$E$5)+(D9*'value guide'!$E$6))+(E9*'value guide'!$E$7))+(F9*'value guide'!$E$8))+(H9*'value guide'!$E$9)</f>
        <v>16.45</v>
      </c>
    </row>
    <row r="10">
      <c t="str" s="18" r="A10">
        <f>'blgr ref'!A11</f>
        <v>http://www.pampclub.org/</v>
      </c>
      <c r="B10">
        <f>vlookup('blgr ref'!B11,'value guide'!$A$5:$B$9,2,False)</f>
        <v>2</v>
      </c>
      <c r="C10">
        <f>rank(B10,$B$3:$B$40,0)</f>
        <v>18</v>
      </c>
      <c r="D10">
        <f>rank(vlookup(A10,'blgr ref'!$A$4:$F$41,3,false),'Blgr Ref'!C$4:C$41,1)</f>
        <v>3</v>
      </c>
      <c r="E10">
        <f>rank(vlookup(A10,'Blgr Ref'!$A$4:$F$41,4,false),'Blgr Ref'!D$4:D$41,1)</f>
        <v>3</v>
      </c>
      <c r="F10">
        <f>rank(vlookup(A10,'blgr ref'!$A$4:$F$41,5,false),'blgr ref'!E$4:E$41,0)</f>
        <v>2</v>
      </c>
      <c r="G10">
        <f>vlookup(A10,'Blgr Ref'!$A$4:$F$41,6,false)</f>
        <v>4</v>
      </c>
      <c r="H10">
        <f>rank(G10,$G$3:$G$38,0)</f>
        <v>1</v>
      </c>
      <c r="J10">
        <f>((((C10*'value guide'!$E$5)+(D10*'value guide'!$E$6))+(E10*'value guide'!$E$7))+(F10*'value guide'!$E$8))+(H10*'value guide'!$E$9)</f>
        <v>7.6</v>
      </c>
    </row>
    <row r="11">
      <c t="str" s="18" r="A11">
        <f>'blgr ref'!A12</f>
        <v>http://www.msfinancialsavvy.com/</v>
      </c>
      <c r="B11">
        <f>vlookup('blgr ref'!B12,'value guide'!$A$5:$B$9,2,False)</f>
        <v>2</v>
      </c>
      <c r="C11">
        <f>rank(B11,$B$3:$B$40,0)</f>
        <v>18</v>
      </c>
      <c r="D11">
        <f>rank(vlookup(A11,'blgr ref'!$A$4:$F$41,3,false),'Blgr Ref'!C$4:C$41,1)</f>
        <v>4</v>
      </c>
      <c r="E11">
        <f>rank(vlookup(A11,'Blgr Ref'!$A$4:$F$41,4,false),'Blgr Ref'!D$4:D$41,1)</f>
        <v>1</v>
      </c>
      <c r="F11">
        <f>rank(vlookup(A11,'blgr ref'!$A$4:$F$41,5,false),'blgr ref'!E$4:E$41,0)</f>
        <v>3</v>
      </c>
      <c r="G11">
        <f>vlookup(A11,'Blgr Ref'!$A$4:$F$41,6,false)</f>
        <v>4</v>
      </c>
      <c r="H11">
        <f>rank(G11,$G$3:$G$38,0)</f>
        <v>1</v>
      </c>
      <c r="J11">
        <f>((((C11*'value guide'!$E$5)+(D11*'value guide'!$E$6))+(E11*'value guide'!$E$7))+(F11*'value guide'!$E$8))+(H11*'value guide'!$E$9)</f>
        <v>7.85</v>
      </c>
    </row>
    <row r="12">
      <c t="str" s="18" r="A12">
        <f>'blgr ref'!A13</f>
        <v>http://www.mommysavers.com/</v>
      </c>
      <c r="B12">
        <f>vlookup('blgr ref'!B13,'value guide'!$A$5:$B$9,2,False)</f>
        <v>2</v>
      </c>
      <c r="C12">
        <f>rank(B12,$B$3:$B$40,0)</f>
        <v>18</v>
      </c>
      <c r="D12">
        <f>rank(vlookup(A12,'blgr ref'!$A$4:$F$41,3,false),'Blgr Ref'!C$4:C$41,1)</f>
        <v>14</v>
      </c>
      <c r="E12">
        <f>rank(vlookup(A12,'Blgr Ref'!$A$4:$F$41,4,false),'Blgr Ref'!D$4:D$41,1)</f>
        <v>5</v>
      </c>
      <c r="F12">
        <f>rank(vlookup(A12,'blgr ref'!$A$4:$F$41,5,false),'blgr ref'!E$4:E$41,0)</f>
        <v>13</v>
      </c>
      <c r="G12">
        <f>vlookup(A12,'Blgr Ref'!$A$4:$F$41,6,false)</f>
        <v>4</v>
      </c>
      <c r="H12">
        <f>rank(G12,$G$3:$G$38,0)</f>
        <v>1</v>
      </c>
      <c r="J12">
        <f>((((C12*'value guide'!$E$5)+(D12*'value guide'!$E$6))+(E12*'value guide'!$E$7))+(F12*'value guide'!$E$8))+(H12*'value guide'!$E$9)</f>
        <v>11.55</v>
      </c>
    </row>
    <row r="13">
      <c t="str" s="10" r="A13">
        <f>'blgr ref'!A14</f>
        <v>http://www.thefrugalshopper.com/</v>
      </c>
      <c r="B13">
        <f>vlookup('blgr ref'!B14,'value guide'!$A$5:$B$9,2,False)</f>
        <v>1</v>
      </c>
      <c r="C13">
        <f>rank(B13,$B$3:$B$40,0)</f>
        <v>25</v>
      </c>
      <c r="D13">
        <f>rank(vlookup(A13,'blgr ref'!$A$4:$F$41,3,false),'Blgr Ref'!C$4:C$41,1)</f>
        <v>11</v>
      </c>
      <c r="E13">
        <f>rank(vlookup(A13,'Blgr Ref'!$A$4:$F$41,4,false),'Blgr Ref'!D$4:D$41,1)</f>
        <v>4</v>
      </c>
      <c r="F13">
        <f>rank(vlookup(A13,'blgr ref'!$A$4:$F$41,5,false),'blgr ref'!E$4:E$41,0)</f>
        <v>10</v>
      </c>
      <c r="G13">
        <f>vlookup(A13,'Blgr Ref'!$A$4:$F$41,6,false)</f>
        <v>4</v>
      </c>
      <c r="H13">
        <f>rank(G13,$G$3:$G$38,0)</f>
        <v>1</v>
      </c>
      <c r="J13">
        <f>((((C13*'value guide'!$E$5)+(D13*'value guide'!$E$6))+(E13*'value guide'!$E$7))+(F13*'value guide'!$E$8))+(H13*'value guide'!$E$9)</f>
        <v>12.9</v>
      </c>
    </row>
    <row r="14">
      <c t="str" s="10" r="A14">
        <f>'blgr ref'!A15</f>
        <v>http://carnivalofpersonalfinance.com/</v>
      </c>
      <c r="B14">
        <f>vlookup('blgr ref'!B15,'value guide'!$A$5:$B$9,2,False)</f>
        <v>1</v>
      </c>
      <c r="C14">
        <f>rank(B14,$B$3:$B$40,0)</f>
        <v>25</v>
      </c>
      <c r="D14">
        <f>rank(vlookup(A14,'blgr ref'!$A$4:$F$41,3,false),'Blgr Ref'!C$4:C$41,1)</f>
        <v>10</v>
      </c>
      <c r="E14">
        <f>rank(vlookup(A14,'Blgr Ref'!$A$4:$F$41,4,false),'Blgr Ref'!D$4:D$41,1)</f>
        <v>8</v>
      </c>
      <c r="F14">
        <f>rank(vlookup(A14,'blgr ref'!$A$4:$F$41,5,false),'blgr ref'!E$4:E$41,0)</f>
        <v>9</v>
      </c>
      <c r="G14">
        <f>vlookup(A14,'Blgr Ref'!$A$4:$F$41,6,false)</f>
        <v>3</v>
      </c>
      <c r="H14">
        <f>rank(G14,$G$3:$G$38,0)</f>
        <v>12</v>
      </c>
      <c r="J14">
        <f>((((C14*'value guide'!$E$5)+(D14*'value guide'!$E$6))+(E14*'value guide'!$E$7))+(F14*'value guide'!$E$8))+(H14*'value guide'!$E$9)</f>
        <v>15.5</v>
      </c>
    </row>
    <row r="15">
      <c t="str" s="10" r="A15">
        <f>'blgr ref'!A16</f>
        <v>http://www.stopbuyingcrap.com/</v>
      </c>
      <c r="B15">
        <f>vlookup('blgr ref'!B16,'value guide'!$A$5:$B$9,2,False)</f>
        <v>1</v>
      </c>
      <c r="C15">
        <f>rank(B15,$B$3:$B$40,0)</f>
        <v>25</v>
      </c>
      <c r="D15">
        <f>rank(vlookup(A15,'blgr ref'!$A$4:$F$41,3,false),'Blgr Ref'!C$4:C$41,1)</f>
        <v>12</v>
      </c>
      <c r="E15">
        <f>rank(vlookup(A15,'Blgr Ref'!$A$4:$F$41,4,false),'Blgr Ref'!D$4:D$41,1)</f>
        <v>14</v>
      </c>
      <c r="F15">
        <f>rank(vlookup(A15,'blgr ref'!$A$4:$F$41,5,false),'blgr ref'!E$4:E$41,0)</f>
        <v>11</v>
      </c>
      <c r="G15">
        <f>vlookup(A15,'Blgr Ref'!$A$4:$F$41,6,false)</f>
        <v>2</v>
      </c>
      <c r="H15">
        <f>rank(G15,$G$3:$G$38,0)</f>
        <v>22</v>
      </c>
      <c r="J15">
        <f>((((C15*'value guide'!$E$5)+(D15*'value guide'!$E$6))+(E15*'value guide'!$E$7))+(F15*'value guide'!$E$8))+(H15*'value guide'!$E$9)</f>
        <v>19</v>
      </c>
    </row>
    <row r="16">
      <c t="str" s="10" r="A16">
        <f>'blgr ref'!A17</f>
        <v>http://www.nevblog.com/</v>
      </c>
      <c r="B16">
        <f>vlookup('blgr ref'!B17,'value guide'!$A$5:$B$9,2,False)</f>
        <v>1</v>
      </c>
      <c r="C16">
        <f>rank(B16,$B$3:$B$40,0)</f>
        <v>25</v>
      </c>
      <c r="D16">
        <f>rank(vlookup(A16,'blgr ref'!$A$4:$F$41,3,false),'Blgr Ref'!C$4:C$41,1)</f>
        <v>16</v>
      </c>
      <c r="E16">
        <f>rank(vlookup(A16,'Blgr Ref'!$A$4:$F$41,4,false),'Blgr Ref'!D$4:D$41,1)</f>
        <v>12</v>
      </c>
      <c r="F16">
        <f>rank(vlookup(A16,'blgr ref'!$A$4:$F$41,5,false),'blgr ref'!E$4:E$41,0)</f>
        <v>15</v>
      </c>
      <c r="G16">
        <f>vlookup(A16,'Blgr Ref'!$A$4:$F$41,6,false)</f>
        <v>2</v>
      </c>
      <c r="H16">
        <f>rank(G16,$G$3:$G$38,0)</f>
        <v>22</v>
      </c>
      <c r="J16">
        <f>((((C16*'value guide'!$E$5)+(D16*'value guide'!$E$6))+(E16*'value guide'!$E$7))+(F16*'value guide'!$E$8))+(H16*'value guide'!$E$9)</f>
        <v>20.3</v>
      </c>
    </row>
    <row r="17">
      <c t="str" s="10" r="A17">
        <f>'blgr ref'!A18</f>
        <v>http://www.mymoneyblog.com/</v>
      </c>
      <c r="B17">
        <f>vlookup('blgr ref'!B18,'value guide'!$A$5:$B$9,2,False)</f>
        <v>1</v>
      </c>
      <c r="C17">
        <f>rank(B17,$B$3:$B$40,0)</f>
        <v>25</v>
      </c>
      <c r="D17">
        <f>rank(vlookup(A17,'blgr ref'!$A$4:$F$41,3,false),'Blgr Ref'!C$4:C$41,1)</f>
        <v>20</v>
      </c>
      <c r="E17">
        <f>rank(vlookup(A17,'Blgr Ref'!$A$4:$F$41,4,false),'Blgr Ref'!D$4:D$41,1)</f>
        <v>22</v>
      </c>
      <c r="F17">
        <f>rank(vlookup(A17,'blgr ref'!$A$4:$F$41,5,false),'blgr ref'!E$4:E$41,0)</f>
        <v>20</v>
      </c>
      <c r="G17">
        <f>vlookup(A17,'Blgr Ref'!$A$4:$F$41,6,false)</f>
        <v>3</v>
      </c>
      <c r="H17">
        <f>rank(G17,$G$3:$G$38,0)</f>
        <v>12</v>
      </c>
      <c r="J17">
        <f>((((C17*'value guide'!$E$5)+(D17*'value guide'!$E$6))+(E17*'value guide'!$E$7))+(F17*'value guide'!$E$8))+(H17*'value guide'!$E$9)</f>
        <v>19.85</v>
      </c>
    </row>
    <row r="18">
      <c t="str" s="10" r="A18">
        <f>'blgr ref'!A19</f>
        <v>http://www.savingadvice.com/</v>
      </c>
      <c r="B18">
        <f>vlookup('blgr ref'!B19,'value guide'!$A$5:$B$9,2,False)</f>
        <v>1</v>
      </c>
      <c r="C18">
        <f>rank(B18,$B$3:$B$40,0)</f>
        <v>25</v>
      </c>
      <c r="D18">
        <f>rank(vlookup(A18,'blgr ref'!$A$4:$F$41,3,false),'Blgr Ref'!C$4:C$41,1)</f>
        <v>23</v>
      </c>
      <c r="E18">
        <f>rank(vlookup(A18,'Blgr Ref'!$A$4:$F$41,4,false),'Blgr Ref'!D$4:D$41,1)</f>
        <v>10</v>
      </c>
      <c r="F18">
        <f>rank(vlookup(A18,'blgr ref'!$A$4:$F$41,5,false),'blgr ref'!E$4:E$41,0)</f>
        <v>23</v>
      </c>
      <c r="G18">
        <f>vlookup(A18,'Blgr Ref'!$A$4:$F$41,6,false)</f>
        <v>2</v>
      </c>
      <c r="H18">
        <f>rank(G18,$G$3:$G$38,0)</f>
        <v>22</v>
      </c>
      <c r="J18">
        <f>((((C18*'value guide'!$E$5)+(D18*'value guide'!$E$6))+(E18*'value guide'!$E$7))+(F18*'value guide'!$E$8))+(H18*'value guide'!$E$9)</f>
        <v>22.8</v>
      </c>
    </row>
    <row r="19">
      <c t="str" s="10" r="A19">
        <f>'blgr ref'!A20</f>
        <v>http://www.bargaineering.com/</v>
      </c>
      <c r="B19">
        <f>vlookup('blgr ref'!B20,'value guide'!$A$5:$B$9,2,False)</f>
        <v>1</v>
      </c>
      <c r="C19">
        <f>rank(B19,$B$3:$B$40,0)</f>
        <v>25</v>
      </c>
      <c r="D19">
        <f>rank(vlookup(A19,'blgr ref'!$A$4:$F$41,3,false),'Blgr Ref'!C$4:C$41,1)</f>
        <v>21</v>
      </c>
      <c r="E19">
        <f>rank(vlookup(A19,'Blgr Ref'!$A$4:$F$41,4,false),'Blgr Ref'!D$4:D$41,1)</f>
        <v>26</v>
      </c>
      <c r="F19">
        <f>rank(vlookup(A19,'blgr ref'!$A$4:$F$41,5,false),'blgr ref'!E$4:E$41,0)</f>
        <v>21</v>
      </c>
      <c r="G19">
        <f>vlookup(A19,'Blgr Ref'!$A$4:$F$41,6,false)</f>
        <v>2</v>
      </c>
      <c r="H19">
        <f>rank(G19,$G$3:$G$38,0)</f>
        <v>22</v>
      </c>
      <c r="J19">
        <f>((((C19*'value guide'!$E$5)+(D19*'value guide'!$E$6))+(E19*'value guide'!$E$7))+(F19*'value guide'!$E$8))+(H19*'value guide'!$E$9)</f>
        <v>22.9</v>
      </c>
    </row>
    <row r="20">
      <c t="str" s="10" r="A20">
        <f>'blgr ref'!A21</f>
        <v>http://frugalforlife.blogspot.com/</v>
      </c>
      <c r="B20">
        <f>vlookup('blgr ref'!B21,'value guide'!$A$5:$B$9,2,False)</f>
        <v>1</v>
      </c>
      <c r="C20">
        <f>rank(B20,$B$3:$B$40,0)</f>
        <v>25</v>
      </c>
      <c r="D20">
        <f>rank(vlookup(A20,'blgr ref'!$A$4:$F$41,3,false),'Blgr Ref'!C$4:C$41,1)</f>
        <v>13</v>
      </c>
      <c r="E20">
        <f>rank(vlookup(A20,'Blgr Ref'!$A$4:$F$41,4,false),'Blgr Ref'!D$4:D$41,1)</f>
        <v>17</v>
      </c>
      <c r="F20">
        <f>rank(vlookup(A20,'blgr ref'!$A$4:$F$41,5,false),'blgr ref'!E$4:E$41,0)</f>
        <v>12</v>
      </c>
      <c r="G20">
        <f>vlookup(A20,'Blgr Ref'!$A$4:$F$41,6,false)</f>
        <v>3</v>
      </c>
      <c r="H20">
        <f>rank(G20,$G$3:$G$38,0)</f>
        <v>12</v>
      </c>
      <c r="J20">
        <f>((((C20*'value guide'!$E$5)+(D20*'value guide'!$E$6))+(E20*'value guide'!$E$7))+(F20*'value guide'!$E$8))+(H20*'value guide'!$E$9)</f>
        <v>17</v>
      </c>
    </row>
    <row r="21">
      <c t="str" s="10" r="A21">
        <f>'blgr ref'!A22</f>
        <v>http://pennyfoolish.blogspot.com</v>
      </c>
      <c r="B21">
        <f>vlookup('blgr ref'!B22,'value guide'!$A$5:$B$9,2,False)</f>
        <v>1</v>
      </c>
      <c r="C21">
        <f>rank(B21,$B$3:$B$40,0)</f>
        <v>25</v>
      </c>
      <c r="D21">
        <f>rank(vlookup(A21,'blgr ref'!$A$4:$F$41,3,false),'Blgr Ref'!C$4:C$41,1)</f>
        <v>7</v>
      </c>
      <c r="E21">
        <f>rank(vlookup(A21,'Blgr Ref'!$A$4:$F$41,4,false),'Blgr Ref'!D$4:D$41,1)</f>
        <v>15</v>
      </c>
      <c r="F21">
        <f>rank(vlookup(A21,'blgr ref'!$A$4:$F$41,5,false),'blgr ref'!E$4:E$41,0)</f>
        <v>6</v>
      </c>
      <c r="G21">
        <f>vlookup(A21,'Blgr Ref'!$A$4:$F$41,6,false)</f>
        <v>2</v>
      </c>
      <c r="H21">
        <f>rank(G21,$G$3:$G$38,0)</f>
        <v>22</v>
      </c>
      <c r="J21">
        <f>((((C21*'value guide'!$E$5)+(D21*'value guide'!$E$6))+(E21*'value guide'!$E$7))+(F21*'value guide'!$E$8))+(H21*'value guide'!$E$9)</f>
        <v>17.3</v>
      </c>
    </row>
    <row r="22">
      <c t="str" s="10" r="A22">
        <f>'blgr ref'!A23</f>
        <v>http://www.business-opportunities.biz</v>
      </c>
      <c r="B22">
        <f>vlookup('blgr ref'!B23,'value guide'!$A$5:$B$9,2,False)</f>
        <v>1</v>
      </c>
      <c r="C22">
        <f>rank(B22,$B$3:$B$40,0)</f>
        <v>25</v>
      </c>
      <c r="D22">
        <f>rank(vlookup(A22,'blgr ref'!$A$4:$F$41,3,false),'Blgr Ref'!C$4:C$41,1)</f>
        <v>33</v>
      </c>
      <c r="E22">
        <f>rank(vlookup(A22,'Blgr Ref'!$A$4:$F$41,4,false),'Blgr Ref'!D$4:D$41,1)</f>
        <v>36</v>
      </c>
      <c r="F22">
        <f>rank(vlookup(A22,'blgr ref'!$A$4:$F$41,5,false),'blgr ref'!E$4:E$41,0)</f>
        <v>33</v>
      </c>
      <c r="G22">
        <f>vlookup(A22,'Blgr Ref'!$A$4:$F$41,6,false)</f>
        <v>2</v>
      </c>
      <c r="H22">
        <f>rank(G22,$G$3:$G$38,0)</f>
        <v>22</v>
      </c>
      <c r="J22">
        <f>((((C22*'value guide'!$E$5)+(D22*'value guide'!$E$6))+(E22*'value guide'!$E$7))+(F22*'value guide'!$E$8))+(H22*'value guide'!$E$9)</f>
        <v>27.6</v>
      </c>
    </row>
    <row r="23">
      <c t="str" s="10" r="A23">
        <f>'blgr ref'!A24</f>
        <v>http://www.iwillteachyoutoberich.com</v>
      </c>
      <c r="B23">
        <f>vlookup('blgr ref'!B24,'value guide'!$A$5:$B$9,2,False)</f>
        <v>1</v>
      </c>
      <c r="C23">
        <f>rank(B23,$B$3:$B$40,0)</f>
        <v>25</v>
      </c>
      <c r="D23">
        <f>rank(vlookup(A23,'blgr ref'!$A$4:$F$41,3,false),'Blgr Ref'!C$4:C$41,1)</f>
        <v>22</v>
      </c>
      <c r="E23">
        <f>rank(vlookup(A23,'Blgr Ref'!$A$4:$F$41,4,false),'Blgr Ref'!D$4:D$41,1)</f>
        <v>21</v>
      </c>
      <c r="F23">
        <f>rank(vlookup(A23,'blgr ref'!$A$4:$F$41,5,false),'blgr ref'!E$4:E$41,0)</f>
        <v>22</v>
      </c>
      <c r="G23">
        <f>vlookup(A23,'Blgr Ref'!$A$4:$F$41,6,false)</f>
        <v>2</v>
      </c>
      <c r="H23">
        <f>rank(G23,$G$3:$G$38,0)</f>
        <v>22</v>
      </c>
      <c r="J23">
        <f>((((C23*'value guide'!$E$5)+(D23*'value guide'!$E$6))+(E23*'value guide'!$E$7))+(F23*'value guide'!$E$8))+(H23*'value guide'!$E$9)</f>
        <v>23</v>
      </c>
    </row>
    <row r="24">
      <c t="str" s="10" r="A24">
        <f>'blgr ref'!A25</f>
        <v>http://www.consumerismcommentary.com</v>
      </c>
      <c r="B24">
        <f>vlookup('blgr ref'!B25,'value guide'!$A$5:$B$9,2,False)</f>
        <v>1</v>
      </c>
      <c r="C24">
        <f>rank(B24,$B$3:$B$40,0)</f>
        <v>25</v>
      </c>
      <c r="D24">
        <f>rank(vlookup(A24,'blgr ref'!$A$4:$F$41,3,false),'Blgr Ref'!C$4:C$41,1)</f>
        <v>19</v>
      </c>
      <c r="E24">
        <f>rank(vlookup(A24,'Blgr Ref'!$A$4:$F$41,4,false),'Blgr Ref'!D$4:D$41,1)</f>
        <v>27</v>
      </c>
      <c r="F24">
        <f>rank(vlookup(A24,'blgr ref'!$A$4:$F$41,5,false),'blgr ref'!E$4:E$41,0)</f>
        <v>19</v>
      </c>
      <c r="G24">
        <f>vlookup(A24,'Blgr Ref'!$A$4:$F$41,6,false)</f>
        <v>3</v>
      </c>
      <c r="H24">
        <f>rank(G24,$G$3:$G$38,0)</f>
        <v>12</v>
      </c>
      <c r="J24">
        <f>((((C24*'value guide'!$E$5)+(D24*'value guide'!$E$6))+(E24*'value guide'!$E$7))+(F24*'value guide'!$E$8))+(H24*'value guide'!$E$9)</f>
        <v>19.75</v>
      </c>
    </row>
    <row r="25">
      <c t="str" s="10" r="A25">
        <f>'blgr ref'!A26</f>
        <v>http://www.fivecentnickel.com</v>
      </c>
      <c r="B25">
        <f>vlookup('blgr ref'!B26,'value guide'!$A$5:$B$9,2,False)</f>
        <v>1</v>
      </c>
      <c r="C25">
        <f>rank(B25,$B$3:$B$40,0)</f>
        <v>25</v>
      </c>
      <c r="D25">
        <f>rank(vlookup(A25,'blgr ref'!$A$4:$F$41,3,false),'Blgr Ref'!C$4:C$41,1)</f>
        <v>17</v>
      </c>
      <c r="E25">
        <f>rank(vlookup(A25,'Blgr Ref'!$A$4:$F$41,4,false),'Blgr Ref'!D$4:D$41,1)</f>
        <v>32</v>
      </c>
      <c r="F25">
        <f>rank(vlookup(A25,'blgr ref'!$A$4:$F$41,5,false),'blgr ref'!E$4:E$41,0)</f>
        <v>16</v>
      </c>
      <c r="G25">
        <f>vlookup(A25,'Blgr Ref'!$A$4:$F$41,6,false)</f>
        <v>3</v>
      </c>
      <c r="H25">
        <f>rank(G25,$G$3:$G$38,0)</f>
        <v>12</v>
      </c>
      <c r="J25">
        <f>((((C25*'value guide'!$E$5)+(D25*'value guide'!$E$6))+(E25*'value guide'!$E$7))+(F25*'value guide'!$E$8))+(H25*'value guide'!$E$9)</f>
        <v>19.15</v>
      </c>
    </row>
    <row r="26">
      <c t="str" s="10" r="A26">
        <f>'blgr ref'!A27</f>
        <v>http://www.consumerist.com/</v>
      </c>
      <c r="B26">
        <f>vlookup('blgr ref'!B27,'value guide'!$A$5:$B$9,2,False)</f>
        <v>1</v>
      </c>
      <c r="C26">
        <f>rank(B26,$B$3:$B$40,0)</f>
        <v>25</v>
      </c>
      <c r="D26">
        <f>rank(vlookup(A26,'blgr ref'!$A$4:$F$41,3,false),'Blgr Ref'!C$4:C$41,1)</f>
        <v>31</v>
      </c>
      <c r="E26">
        <f>rank(vlookup(A26,'Blgr Ref'!$A$4:$F$41,4,false),'Blgr Ref'!D$4:D$41,1)</f>
        <v>35</v>
      </c>
      <c r="F26">
        <f>rank(vlookup(A26,'blgr ref'!$A$4:$F$41,5,false),'blgr ref'!E$4:E$41,0)</f>
        <v>31</v>
      </c>
      <c r="G26">
        <f>vlookup(A26,'Blgr Ref'!$A$4:$F$41,6,false)</f>
        <v>4</v>
      </c>
      <c r="H26">
        <f>rank(G26,$G$3:$G$38,0)</f>
        <v>1</v>
      </c>
      <c r="J26">
        <f>((((C26*'value guide'!$E$5)+(D26*'value guide'!$E$6))+(E26*'value guide'!$E$7))+(F26*'value guide'!$E$8))+(H26*'value guide'!$E$9)</f>
        <v>21.6</v>
      </c>
    </row>
    <row r="27">
      <c t="str" s="6" r="A27">
        <f>'blgr ref'!A28</f>
        <v>http://www.techcrunch.com/</v>
      </c>
      <c r="B27">
        <f>vlookup('blgr ref'!B28,'value guide'!$A$5:$B$9,2,False)</f>
        <v>5</v>
      </c>
      <c r="C27">
        <f>rank(B27,$B$3:$B$40,0)</f>
        <v>1</v>
      </c>
      <c r="D27">
        <f>rank(vlookup(A27,'blgr ref'!$A$4:$F$41,3,false),'Blgr Ref'!C$4:C$41,1)</f>
        <v>38</v>
      </c>
      <c r="E27">
        <f>rank(vlookup(A27,'Blgr Ref'!$A$4:$F$41,4,false),'Blgr Ref'!D$4:D$41,1)</f>
        <v>38</v>
      </c>
      <c r="F27">
        <f>rank(vlookup(A27,'blgr ref'!$A$4:$F$41,5,false),'blgr ref'!E$4:E$41,0)</f>
        <v>38</v>
      </c>
      <c r="G27">
        <f>vlookup(A27,'Blgr Ref'!$A$4:$F$41,6,false)</f>
        <v>3</v>
      </c>
      <c r="H27">
        <f>rank(G27,$G$3:$G$38,0)</f>
        <v>12</v>
      </c>
      <c r="J27">
        <f>((((C27*'value guide'!$E$5)+(D27*'value guide'!$E$6))+(E27*'value guide'!$E$7))+(F27*'value guide'!$E$8))+(H27*'value guide'!$E$9)</f>
        <v>18.55</v>
      </c>
    </row>
    <row r="28">
      <c t="str" s="6" r="A28">
        <f>'blgr ref'!A29</f>
        <v>http://www.venturebeat.com/</v>
      </c>
      <c r="B28">
        <f>vlookup('blgr ref'!B29,'value guide'!$A$5:$B$9,2,False)</f>
        <v>5</v>
      </c>
      <c r="C28">
        <f>rank(B28,$B$3:$B$40,0)</f>
        <v>1</v>
      </c>
      <c r="D28">
        <f>rank(vlookup(A28,'blgr ref'!$A$4:$F$41,3,false),'Blgr Ref'!C$4:C$41,1)</f>
        <v>35</v>
      </c>
      <c r="E28">
        <f>rank(vlookup(A28,'Blgr Ref'!$A$4:$F$41,4,false),'Blgr Ref'!D$4:D$41,1)</f>
        <v>28</v>
      </c>
      <c r="F28">
        <f>rank(vlookup(A28,'blgr ref'!$A$4:$F$41,5,false),'blgr ref'!E$4:E$41,0)</f>
        <v>35</v>
      </c>
      <c r="G28">
        <f>vlookup(A28,'Blgr Ref'!$A$4:$F$41,6,false)</f>
        <v>2</v>
      </c>
      <c r="H28">
        <f>rank(G28,$G$3:$G$38,0)</f>
        <v>22</v>
      </c>
      <c r="J28">
        <f>((((C28*'value guide'!$E$5)+(D28*'value guide'!$E$6))+(E28*'value guide'!$E$7))+(F28*'value guide'!$E$8))+(H28*'value guide'!$E$9)</f>
        <v>19.5</v>
      </c>
    </row>
    <row r="29">
      <c t="str" s="6" r="A29">
        <f>'blgr ref'!A30</f>
        <v>http://www.pronetadvertising.com/</v>
      </c>
      <c r="B29">
        <f>vlookup('blgr ref'!B30,'value guide'!$A$5:$B$9,2,False)</f>
        <v>5</v>
      </c>
      <c r="C29">
        <f>rank(B29,$B$3:$B$40,0)</f>
        <v>1</v>
      </c>
      <c r="D29">
        <f>rank(vlookup(A29,'blgr ref'!$A$4:$F$41,3,false),'Blgr Ref'!C$4:C$41,1)</f>
        <v>30</v>
      </c>
      <c r="E29">
        <f>rank(vlookup(A29,'Blgr Ref'!$A$4:$F$41,4,false),'Blgr Ref'!D$4:D$41,1)</f>
        <v>25</v>
      </c>
      <c r="F29">
        <f>rank(vlookup(A29,'blgr ref'!$A$4:$F$41,5,false),'blgr ref'!E$4:E$41,0)</f>
        <v>30</v>
      </c>
      <c r="G29">
        <f>vlookup(A29,'Blgr Ref'!$A$4:$F$41,6,false)</f>
        <v>2</v>
      </c>
      <c r="H29">
        <f>rank(G29,$G$3:$G$38,0)</f>
        <v>22</v>
      </c>
      <c r="J29">
        <f>((((C29*'value guide'!$E$5)+(D29*'value guide'!$E$6))+(E29*'value guide'!$E$7))+(F29*'value guide'!$E$8))+(H29*'value guide'!$E$9)</f>
        <v>17.6</v>
      </c>
    </row>
    <row r="30">
      <c t="str" s="6" r="A30">
        <f>'blgr ref'!A31</f>
        <v>http://www.gigaom.com/</v>
      </c>
      <c r="B30">
        <f>vlookup('blgr ref'!B31,'value guide'!$A$5:$B$9,2,False)</f>
        <v>5</v>
      </c>
      <c r="C30">
        <f>rank(B30,$B$3:$B$40,0)</f>
        <v>1</v>
      </c>
      <c r="D30">
        <f>rank(vlookup(A30,'blgr ref'!$A$4:$F$41,3,false),'Blgr Ref'!C$4:C$41,1)</f>
        <v>36</v>
      </c>
      <c r="E30">
        <f>rank(vlookup(A30,'Blgr Ref'!$A$4:$F$41,4,false),'Blgr Ref'!D$4:D$41,1)</f>
        <v>34</v>
      </c>
      <c r="F30">
        <f>rank(vlookup(A30,'blgr ref'!$A$4:$F$41,5,false),'blgr ref'!E$4:E$41,0)</f>
        <v>36</v>
      </c>
      <c r="G30">
        <f>vlookup(A30,'Blgr Ref'!$A$4:$F$41,6,false)</f>
        <v>3</v>
      </c>
      <c r="H30">
        <f>rank(G30,$G$3:$G$38,0)</f>
        <v>12</v>
      </c>
      <c r="J30">
        <f>((((C30*'value guide'!$E$5)+(D30*'value guide'!$E$6))+(E30*'value guide'!$E$7))+(F30*'value guide'!$E$8))+(H30*'value guide'!$E$9)</f>
        <v>17.65</v>
      </c>
    </row>
    <row r="31">
      <c t="str" s="6" r="A31">
        <f>'blgr ref'!A32</f>
        <v>http://www.micropersuasion.com</v>
      </c>
      <c r="B31">
        <f>vlookup('blgr ref'!B32,'value guide'!$A$5:$B$9,2,False)</f>
        <v>5</v>
      </c>
      <c r="C31">
        <f>rank(B31,$B$3:$B$40,0)</f>
        <v>1</v>
      </c>
      <c r="D31">
        <f>rank(vlookup(A31,'blgr ref'!$A$4:$F$41,3,false),'Blgr Ref'!C$4:C$41,1)</f>
        <v>32</v>
      </c>
      <c r="E31">
        <f>rank(vlookup(A31,'Blgr Ref'!$A$4:$F$41,4,false),'Blgr Ref'!D$4:D$41,1)</f>
        <v>33</v>
      </c>
      <c r="F31">
        <f>rank(vlookup(A31,'blgr ref'!$A$4:$F$41,5,false),'blgr ref'!E$4:E$41,0)</f>
        <v>32</v>
      </c>
      <c r="G31">
        <f>vlookup(A31,'Blgr Ref'!$A$4:$F$41,6,false)</f>
        <v>4</v>
      </c>
      <c r="H31">
        <f>rank(G31,$G$3:$G$38,0)</f>
        <v>1</v>
      </c>
      <c r="J31">
        <f>((((C31*'value guide'!$E$5)+(D31*'value guide'!$E$6))+(E31*'value guide'!$E$7))+(F31*'value guide'!$E$8))+(H31*'value guide'!$E$9)</f>
        <v>13.45</v>
      </c>
    </row>
    <row r="32">
      <c t="str" s="6" r="A32">
        <f>'blgr ref'!A33</f>
        <v>http://www.centernetworks.com</v>
      </c>
      <c r="B32">
        <f>vlookup('blgr ref'!B33,'value guide'!$A$5:$B$9,2,False)</f>
        <v>5</v>
      </c>
      <c r="C32">
        <f>rank(B32,$B$3:$B$40,0)</f>
        <v>1</v>
      </c>
      <c r="D32">
        <f>rank(vlookup(A32,'blgr ref'!$A$4:$F$41,3,false),'Blgr Ref'!C$4:C$41,1)</f>
        <v>25</v>
      </c>
      <c r="E32">
        <f>rank(vlookup(A32,'Blgr Ref'!$A$4:$F$41,4,false),'Blgr Ref'!D$4:D$41,1)</f>
        <v>11</v>
      </c>
      <c r="F32">
        <f>rank(vlookup(A32,'blgr ref'!$A$4:$F$41,5,false),'blgr ref'!E$4:E$41,0)</f>
        <v>25</v>
      </c>
      <c r="G32">
        <f>vlookup(A32,'Blgr Ref'!$A$4:$F$41,6,false)</f>
        <v>2</v>
      </c>
      <c r="H32">
        <f>rank(G32,$G$3:$G$38,0)</f>
        <v>22</v>
      </c>
      <c r="J32">
        <f>((((C32*'value guide'!$E$5)+(D32*'value guide'!$E$6))+(E32*'value guide'!$E$7))+(F32*'value guide'!$E$8))+(H32*'value guide'!$E$9)</f>
        <v>15.15</v>
      </c>
    </row>
    <row r="33">
      <c t="str" s="6" r="A33">
        <f>'blgr ref'!A34</f>
        <v>http://www.okdork.com</v>
      </c>
      <c r="B33">
        <f>vlookup('blgr ref'!B34,'value guide'!$A$5:$B$9,2,False)</f>
        <v>5</v>
      </c>
      <c r="C33">
        <f>rank(B33,$B$3:$B$40,0)</f>
        <v>1</v>
      </c>
      <c r="D33">
        <f>rank(vlookup(A33,'blgr ref'!$A$4:$F$41,3,false),'Blgr Ref'!C$4:C$41,1)</f>
        <v>18</v>
      </c>
      <c r="E33">
        <f>rank(vlookup(A33,'Blgr Ref'!$A$4:$F$41,4,false),'Blgr Ref'!D$4:D$41,1)</f>
        <v>18</v>
      </c>
      <c r="F33">
        <f>rank(vlookup(A33,'blgr ref'!$A$4:$F$41,5,false),'blgr ref'!E$4:E$41,0)</f>
        <v>17</v>
      </c>
      <c r="G33">
        <f>vlookup(A33,'Blgr Ref'!$A$4:$F$41,6,false)</f>
        <v>1</v>
      </c>
      <c r="H33">
        <f>rank(G33,$G$3:$G$38,0)</f>
        <v>36</v>
      </c>
      <c r="J33">
        <f>((((C33*'value guide'!$E$5)+(D33*'value guide'!$E$6))+(E33*'value guide'!$E$7))+(F33*'value guide'!$E$8))+(H33*'value guide'!$E$9)</f>
        <v>16.4</v>
      </c>
    </row>
    <row r="34">
      <c t="str" s="6" r="A34">
        <f>'blgr ref'!A35</f>
        <v>http://www.uneasysilence.com</v>
      </c>
      <c r="B34">
        <f>vlookup('blgr ref'!B35,'value guide'!$A$5:$B$9,2,False)</f>
        <v>5</v>
      </c>
      <c r="C34">
        <f>rank(B34,$B$3:$B$40,0)</f>
        <v>1</v>
      </c>
      <c r="D34">
        <f>rank(vlookup(A34,'blgr ref'!$A$4:$F$41,3,false),'Blgr Ref'!C$4:C$41,1)</f>
        <v>27</v>
      </c>
      <c r="E34">
        <f>rank(vlookup(A34,'Blgr Ref'!$A$4:$F$41,4,false),'Blgr Ref'!D$4:D$41,1)</f>
        <v>24</v>
      </c>
      <c r="F34">
        <f>rank(vlookup(A34,'blgr ref'!$A$4:$F$41,5,false),'blgr ref'!E$4:E$41,0)</f>
        <v>27</v>
      </c>
      <c r="G34">
        <f>vlookup(A34,'Blgr Ref'!$A$4:$F$41,6,false)</f>
        <v>2</v>
      </c>
      <c r="H34">
        <f>rank(G34,$G$3:$G$38,0)</f>
        <v>22</v>
      </c>
      <c r="J34">
        <f>((((C34*'value guide'!$E$5)+(D34*'value guide'!$E$6))+(E34*'value guide'!$E$7))+(F34*'value guide'!$E$8))+(H34*'value guide'!$E$9)</f>
        <v>16.5</v>
      </c>
    </row>
    <row r="35">
      <c t="str" s="6" r="A35">
        <f>'blgr ref'!A36</f>
        <v>http://blog.guykawasaki.com/</v>
      </c>
      <c r="B35">
        <f>vlookup('blgr ref'!B36,'value guide'!$A$5:$B$9,2,False)</f>
        <v>5</v>
      </c>
      <c r="C35">
        <f>rank(B35,$B$3:$B$40,0)</f>
        <v>1</v>
      </c>
      <c r="D35">
        <f>rank(vlookup(A35,'blgr ref'!$A$4:$F$41,3,false),'Blgr Ref'!C$4:C$41,1)</f>
        <v>34</v>
      </c>
      <c r="E35">
        <f>rank(vlookup(A35,'Blgr Ref'!$A$4:$F$41,4,false),'Blgr Ref'!D$4:D$41,1)</f>
        <v>31</v>
      </c>
      <c r="F35">
        <f>rank(vlookup(A35,'blgr ref'!$A$4:$F$41,5,false),'blgr ref'!E$4:E$41,0)</f>
        <v>34</v>
      </c>
      <c r="G35">
        <f>vlookup(A35,'Blgr Ref'!$A$4:$F$41,6,false)</f>
        <v>3</v>
      </c>
      <c r="H35">
        <f>rank(G35,$G$3:$G$38,0)</f>
        <v>12</v>
      </c>
      <c r="J35">
        <f>((((C35*'value guide'!$E$5)+(D35*'value guide'!$E$6))+(E35*'value guide'!$E$7))+(F35*'value guide'!$E$8))+(H35*'value guide'!$E$9)</f>
        <v>16.8</v>
      </c>
    </row>
    <row r="36">
      <c t="str" s="1" r="A36">
        <f>'blgr ref'!A37</f>
        <v>http://www.devinreams.com</v>
      </c>
      <c r="B36">
        <f>vlookup('blgr ref'!B37,'value guide'!$A$5:$B$9,2,False)</f>
        <v>4</v>
      </c>
      <c r="C36">
        <f>rank(B36,$B$3:$B$40,0)</f>
        <v>10</v>
      </c>
      <c r="D36">
        <f>rank(vlookup(A36,'blgr ref'!$A$4:$F$41,3,false),'Blgr Ref'!C$4:C$41,1)</f>
        <v>8</v>
      </c>
      <c r="E36">
        <f>rank(vlookup(A36,'Blgr Ref'!$A$4:$F$41,4,false),'Blgr Ref'!D$4:D$41,1)</f>
        <v>7</v>
      </c>
      <c r="F36">
        <f>rank(vlookup(A36,'blgr ref'!$A$4:$F$41,5,false),'blgr ref'!E$4:E$41,0)</f>
        <v>8</v>
      </c>
      <c r="G36">
        <f>vlookup(A36,'Blgr Ref'!$A$4:$F$41,6,false)</f>
        <v>2</v>
      </c>
      <c r="H36">
        <f>rank(G36,$G$3:$G$38,0)</f>
        <v>22</v>
      </c>
      <c r="J36">
        <f>((((C36*'value guide'!$E$5)+(D36*'value guide'!$E$6))+(E36*'value guide'!$E$7))+(F36*'value guide'!$E$8))+(H36*'value guide'!$E$9)</f>
        <v>12.15</v>
      </c>
    </row>
    <row r="37">
      <c t="str" s="1" r="A37">
        <f>'blgr ref'!A38</f>
        <v>http://www.reemer.com</v>
      </c>
      <c r="B37">
        <f>vlookup('blgr ref'!B38,'value guide'!$A$5:$B$9,2,False)</f>
        <v>4</v>
      </c>
      <c r="C37">
        <f>rank(B37,$B$3:$B$40,0)</f>
        <v>10</v>
      </c>
      <c r="D37">
        <f>rank(vlookup(A37,'blgr ref'!$A$4:$F$41,3,false),'Blgr Ref'!C$4:C$41,1)</f>
        <v>6</v>
      </c>
      <c r="E37">
        <f>rank(vlookup(A37,'Blgr Ref'!$A$4:$F$41,4,false),'Blgr Ref'!D$4:D$41,1)</f>
        <v>13</v>
      </c>
      <c r="F37">
        <f>rank(vlookup(A37,'blgr ref'!$A$4:$F$41,5,false),'blgr ref'!E$4:E$41,0)</f>
        <v>5</v>
      </c>
      <c r="G37">
        <f>vlookup(A37,'Blgr Ref'!$A$4:$F$41,6,false)</f>
        <v>2</v>
      </c>
      <c r="H37">
        <f>rank(G37,$G$3:$G$38,0)</f>
        <v>22</v>
      </c>
      <c r="J37">
        <f>((((C37*'value guide'!$E$5)+(D37*'value guide'!$E$6))+(E37*'value guide'!$E$7))+(F37*'value guide'!$E$8))+(H37*'value guide'!$E$9)</f>
        <v>11.6</v>
      </c>
    </row>
    <row r="38">
      <c t="str" s="1" r="A38">
        <f>'blgr ref'!A39</f>
        <v>http://www.paulstamatiou.com</v>
      </c>
      <c r="B38">
        <f>vlookup('blgr ref'!B39,'value guide'!$A$5:$B$9,2,False)</f>
        <v>4</v>
      </c>
      <c r="C38">
        <f>rank(B38,$B$3:$B$40,0)</f>
        <v>10</v>
      </c>
      <c r="D38">
        <f>rank(vlookup(A38,'blgr ref'!$A$4:$F$41,3,false),'Blgr Ref'!C$4:C$41,1)</f>
        <v>28</v>
      </c>
      <c r="E38">
        <f>rank(vlookup(A38,'Blgr Ref'!$A$4:$F$41,4,false),'Blgr Ref'!D$4:D$41,1)</f>
        <v>20</v>
      </c>
      <c r="F38">
        <f>rank(vlookup(A38,'blgr ref'!$A$4:$F$41,5,false),'blgr ref'!E$4:E$41,0)</f>
        <v>28</v>
      </c>
      <c r="G38">
        <f>vlookup(A38,'Blgr Ref'!$A$4:$F$41,6,false)</f>
        <v>4</v>
      </c>
      <c r="H38">
        <f>rank(G38,$G$3:$G$38,0)</f>
        <v>1</v>
      </c>
      <c r="J38">
        <f>((((C38*'value guide'!$E$5)+(D38*'value guide'!$E$6))+(E38*'value guide'!$E$7))+(F38*'value guide'!$E$8))+(H38*'value guide'!$E$9)</f>
        <v>14.55</v>
      </c>
    </row>
    <row r="39">
      <c t="str" s="1" r="A39">
        <f>'blgr ref'!A40</f>
        <v>http://www.52reviews.com</v>
      </c>
      <c r="B39">
        <f>vlookup('blgr ref'!B40,'value guide'!$A$5:$B$9,2,False)</f>
        <v>4</v>
      </c>
      <c r="C39">
        <f>rank(B39,$B$3:$B$40,0)</f>
        <v>10</v>
      </c>
      <c r="D39">
        <f>rank(vlookup(A39,'blgr ref'!$A$4:$F$41,3,false),'Blgr Ref'!C$4:C$41,1)</f>
        <v>5</v>
      </c>
      <c r="E39">
        <f>rank(vlookup(A39,'Blgr Ref'!$A$4:$F$41,4,false),'Blgr Ref'!D$4:D$41,1)</f>
        <v>9</v>
      </c>
      <c r="F39">
        <f>rank(vlookup(A39,'blgr ref'!$A$4:$F$41,5,false),'blgr ref'!E$4:E$41,0)</f>
        <v>4</v>
      </c>
      <c r="G39">
        <f>vlookup(A39,'Blgr Ref'!$A$4:$F$41,6,false)</f>
        <v>2</v>
      </c>
      <c r="H39">
        <f>rank(G39,$G$3:$G$38,0)</f>
        <v>22</v>
      </c>
      <c r="J39">
        <f>((((C39*'value guide'!$E$5)+(D39*'value guide'!$E$6))+(E39*'value guide'!$E$7))+(F39*'value guide'!$E$8))+(H39*'value guide'!$E$9)</f>
        <v>11.05</v>
      </c>
    </row>
    <row r="40">
      <c t="str" s="1" r="A40">
        <f>'blgr ref'!A41</f>
        <v>http://heehawmarketing.typepad.com/</v>
      </c>
      <c r="B40">
        <f>vlookup('blgr ref'!B41,'value guide'!$A$5:$B$9,2,False)</f>
        <v>4</v>
      </c>
      <c r="C40">
        <f>rank(B40,$B$3:$B$40,0)</f>
        <v>10</v>
      </c>
      <c r="D40">
        <f>rank(vlookup(A40,'blgr ref'!$A$4:$F$41,3,false),'Blgr Ref'!C$4:C$41,1)</f>
        <v>2</v>
      </c>
      <c r="E40">
        <f>rank(vlookup(A40,'Blgr Ref'!$A$4:$F$41,4,false),'Blgr Ref'!D$4:D$41,1)</f>
        <v>16</v>
      </c>
      <c r="F40">
        <f>rank(vlookup(A40,'blgr ref'!$A$4:$F$41,5,false),'blgr ref'!E$4:E$41,0)</f>
        <v>1</v>
      </c>
      <c r="G40">
        <f>vlookup(A40,'Blgr Ref'!$A$4:$F$41,6,false)</f>
        <v>2</v>
      </c>
      <c r="H40">
        <f>rank(G40,$G$3:$G$38,0)</f>
        <v>22</v>
      </c>
      <c r="J40">
        <f>((((C40*'value guide'!$E$5)+(D40*'value guide'!$E$6))+(E40*'value guide'!$E$7))+(F40*'value guide'!$E$8))+(H40*'value guide'!$E$9)</f>
        <v>10.35</v>
      </c>
    </row>
    <row r="41">
      <c t="str" r="A41">
        <f>'blgr ref'!A42</f>
        <v/>
      </c>
    </row>
  </sheetData>
</worksheet>
</file>