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yni\listas\"/>
    </mc:Choice>
  </mc:AlternateContent>
  <bookViews>
    <workbookView xWindow="0" yWindow="0" windowWidth="20490" windowHeight="7755" activeTab="1"/>
  </bookViews>
  <sheets>
    <sheet name="JUANA AZURDUY" sheetId="1" r:id="rId1"/>
    <sheet name="GUIDO VILLAGOMEZ" sheetId="2" r:id="rId2"/>
  </sheets>
  <calcPr calcId="152511"/>
  <fileRecoveryPr repairLoad="1"/>
</workbook>
</file>

<file path=xl/calcChain.xml><?xml version="1.0" encoding="utf-8"?>
<calcChain xmlns="http://schemas.openxmlformats.org/spreadsheetml/2006/main">
  <c r="N5" i="2" l="1"/>
  <c r="N9" i="2"/>
  <c r="N13" i="2"/>
  <c r="N17" i="2"/>
  <c r="N21" i="2"/>
  <c r="N25" i="2"/>
  <c r="N29" i="2"/>
  <c r="N33" i="2"/>
  <c r="N37" i="2"/>
  <c r="N41" i="2"/>
  <c r="N45" i="2"/>
  <c r="N49" i="2"/>
  <c r="N53" i="2"/>
  <c r="N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F2" i="2"/>
  <c r="N2" i="2" s="1"/>
  <c r="F3" i="2"/>
  <c r="N3" i="2" s="1"/>
  <c r="F4" i="2"/>
  <c r="N4" i="2" s="1"/>
  <c r="F5" i="2"/>
  <c r="F6" i="2"/>
  <c r="N6" i="2" s="1"/>
  <c r="F7" i="2"/>
  <c r="N7" i="2" s="1"/>
  <c r="F8" i="2"/>
  <c r="N8" i="2" s="1"/>
  <c r="F9" i="2"/>
  <c r="F10" i="2"/>
  <c r="N10" i="2" s="1"/>
  <c r="F11" i="2"/>
  <c r="N11" i="2" s="1"/>
  <c r="F12" i="2"/>
  <c r="N12" i="2" s="1"/>
  <c r="F13" i="2"/>
  <c r="F14" i="2"/>
  <c r="N14" i="2" s="1"/>
  <c r="F15" i="2"/>
  <c r="N15" i="2" s="1"/>
  <c r="F16" i="2"/>
  <c r="N16" i="2" s="1"/>
  <c r="F17" i="2"/>
  <c r="F18" i="2"/>
  <c r="N18" i="2" s="1"/>
  <c r="F19" i="2"/>
  <c r="N19" i="2" s="1"/>
  <c r="F20" i="2"/>
  <c r="N20" i="2" s="1"/>
  <c r="F21" i="2"/>
  <c r="F22" i="2"/>
  <c r="N22" i="2" s="1"/>
  <c r="F23" i="2"/>
  <c r="N23" i="2" s="1"/>
  <c r="F24" i="2"/>
  <c r="N24" i="2" s="1"/>
  <c r="F25" i="2"/>
  <c r="F26" i="2"/>
  <c r="N26" i="2" s="1"/>
  <c r="F27" i="2"/>
  <c r="N27" i="2" s="1"/>
  <c r="F28" i="2"/>
  <c r="N28" i="2" s="1"/>
  <c r="F29" i="2"/>
  <c r="F30" i="2"/>
  <c r="N30" i="2" s="1"/>
  <c r="F31" i="2"/>
  <c r="N31" i="2" s="1"/>
  <c r="F32" i="2"/>
  <c r="N32" i="2" s="1"/>
  <c r="F33" i="2"/>
  <c r="F34" i="2"/>
  <c r="N34" i="2" s="1"/>
  <c r="F35" i="2"/>
  <c r="N35" i="2" s="1"/>
  <c r="F36" i="2"/>
  <c r="N36" i="2" s="1"/>
  <c r="F37" i="2"/>
  <c r="F38" i="2"/>
  <c r="N38" i="2" s="1"/>
  <c r="F39" i="2"/>
  <c r="N39" i="2" s="1"/>
  <c r="F40" i="2"/>
  <c r="N40" i="2" s="1"/>
  <c r="F41" i="2"/>
  <c r="F42" i="2"/>
  <c r="N42" i="2" s="1"/>
  <c r="F43" i="2"/>
  <c r="N43" i="2" s="1"/>
  <c r="F44" i="2"/>
  <c r="N44" i="2" s="1"/>
  <c r="F45" i="2"/>
  <c r="F46" i="2"/>
  <c r="N46" i="2" s="1"/>
  <c r="F47" i="2"/>
  <c r="N47" i="2" s="1"/>
  <c r="F48" i="2"/>
  <c r="N48" i="2" s="1"/>
  <c r="F49" i="2"/>
  <c r="F50" i="2"/>
  <c r="N50" i="2" s="1"/>
  <c r="F51" i="2"/>
  <c r="N51" i="2" s="1"/>
  <c r="F52" i="2"/>
  <c r="N52" i="2" s="1"/>
  <c r="F53" i="2"/>
  <c r="F54" i="2"/>
  <c r="N54" i="2" s="1"/>
  <c r="F55" i="2"/>
  <c r="N55" i="2" s="1"/>
  <c r="F56" i="2"/>
  <c r="N56" i="2" s="1"/>
  <c r="F57" i="2"/>
  <c r="F58" i="2"/>
  <c r="N58" i="2" s="1"/>
  <c r="N3" i="1" l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L30" i="2" l="1"/>
  <c r="L31" i="2"/>
  <c r="L29" i="2" l="1"/>
  <c r="L28" i="2"/>
  <c r="L58" i="2" l="1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</calcChain>
</file>

<file path=xl/sharedStrings.xml><?xml version="1.0" encoding="utf-8"?>
<sst xmlns="http://schemas.openxmlformats.org/spreadsheetml/2006/main" count="972" uniqueCount="261">
  <si>
    <t>PRIMARIA</t>
  </si>
  <si>
    <t>AJHUACHO AYALA ADRIANA ROCIO</t>
  </si>
  <si>
    <t>CHAMACA FLORES RUBI ALEJANDRA</t>
  </si>
  <si>
    <t>ID</t>
  </si>
  <si>
    <t>ANO</t>
  </si>
  <si>
    <t>LOGO UNIDAD</t>
  </si>
  <si>
    <t>LOGO AYNI</t>
  </si>
  <si>
    <t>FOTO</t>
  </si>
  <si>
    <t>NOMBRE COMPLETO</t>
  </si>
  <si>
    <t>CHIPANA ITAMARI GUADALUPE CARMEN</t>
  </si>
  <si>
    <t>CHOQUE MAMANI ALEXANDER EZEQUIEL</t>
  </si>
  <si>
    <t>COLQUE MARZE ADRIANA CECILIA</t>
  </si>
  <si>
    <t xml:space="preserve">FLORES ACHACOLLO ALDRIN JHEREMY </t>
  </si>
  <si>
    <t>FLORES BAZAN JHEFERSON GONZALO</t>
  </si>
  <si>
    <t>GERONIMO ANTONIO GHESSEL VANESA</t>
  </si>
  <si>
    <t>GOMEZ MARTINEZ ALINE THAIS</t>
  </si>
  <si>
    <t>LOPEZ VELIZ GEOVANNA FABIOLA</t>
  </si>
  <si>
    <t>MAMANI COLQUE JOSE MANUEL</t>
  </si>
  <si>
    <t>MAMANI TANGARA YARRET RAMON</t>
  </si>
  <si>
    <t>MENDOZA FLORES ARLETH PAOLA</t>
  </si>
  <si>
    <t>MENDOZA GAMARRA DANOVA CONSTANZA</t>
  </si>
  <si>
    <t>PEREZ QUIROGA ESTEPHANIE NAOMI</t>
  </si>
  <si>
    <t>REYNAGA CHAMBILLA KALEB MAYCOL</t>
  </si>
  <si>
    <t>RIOS REYNOSO ROSAURA GERALDI</t>
  </si>
  <si>
    <t>SOLIZ TITO LEYDI SAMANTA</t>
  </si>
  <si>
    <t>TORREZ FLORES JHANIN DAYANA</t>
  </si>
  <si>
    <t>TUDELA RAMOS FERNANDA GRETA</t>
  </si>
  <si>
    <t>VARGAS MAMANI ANYELI SHAMIRA</t>
  </si>
  <si>
    <t>VILLCA MAMANI AYELEN DASHA</t>
  </si>
  <si>
    <t>VINCENTY MERIDA FERNANDA CINTHIA</t>
  </si>
  <si>
    <t>ZEBALLOS HINOJOSA ENZO JESUS</t>
  </si>
  <si>
    <t>ANDRADE GUTIERREZ ADRIANA</t>
  </si>
  <si>
    <t>CAMACHO JALDIN AARON KALED</t>
  </si>
  <si>
    <t>CHALLA CACERES JUAN AXEL MATIAS</t>
  </si>
  <si>
    <t>CHAMBI ZENTENO ANDREINA BELEN</t>
  </si>
  <si>
    <t>COLQUEHUANCA SUYO MONSSERRAT EMILY</t>
  </si>
  <si>
    <t>CONDORI QUISPE SHARAI CAMILA</t>
  </si>
  <si>
    <t>CONDORI QUISPE SOLEDAD</t>
  </si>
  <si>
    <t>CUSSI FLORES LAYRA JHOANNA</t>
  </si>
  <si>
    <t>FELIPEZ FERNANDEZ MAYRA KEYLA BRENDALY</t>
  </si>
  <si>
    <t>FERNANDEZ ADUVIRI GIOVANNA</t>
  </si>
  <si>
    <t>FRANIC TRONCOSO ANNY CRISTINA</t>
  </si>
  <si>
    <t>GONZALES FERNANDEZ GABRIEL</t>
  </si>
  <si>
    <t>GONZALES FERNANDEZ RAFAEL</t>
  </si>
  <si>
    <t>HUANCA FELIPEZ ARACELI</t>
  </si>
  <si>
    <t>MARCA CHOCAITA SHEILA</t>
  </si>
  <si>
    <t>NINAJA CONDORI BETTZY AVELIN</t>
  </si>
  <si>
    <t>PACA TAPIA ANGELI SUSANA</t>
  </si>
  <si>
    <t>PEREZ CABA BETEL</t>
  </si>
  <si>
    <t>POMA CHAMBI BAYRON GONZALO</t>
  </si>
  <si>
    <t>RAMOS CONDORI MARIA BELEN</t>
  </si>
  <si>
    <t>SILES MARTINEZ LUIS FERNANDO</t>
  </si>
  <si>
    <t>TAQUICHIRI ARICOMA SANTIAGO EDWIN</t>
  </si>
  <si>
    <t>VERASTEGUI LEDEZMA DAVINIA VALENTINA</t>
  </si>
  <si>
    <t>ZUBIETA GUTIERREZ AYELEN CAMILA</t>
  </si>
  <si>
    <t>"JUANA AZURDUY DE PADILLA"</t>
  </si>
  <si>
    <t>ORURO - BOLIVIA</t>
  </si>
  <si>
    <t>TELEFONO UNIDAD</t>
  </si>
  <si>
    <t>DIRECCION UNIDAD</t>
  </si>
  <si>
    <t>D:\\Documenten\\Stichting Ayni Bolivia\\Andere projecten\\CARNETS BIBLIOTECA\\LOGO_AYNI.png</t>
  </si>
  <si>
    <t>UNIDAD EDUCATIVA</t>
  </si>
  <si>
    <t>ALONZO MARCA JHOAN PITER</t>
  </si>
  <si>
    <t xml:space="preserve">ALONZO MARCA PITER PAUL </t>
  </si>
  <si>
    <t>ALVAREZ CHOQUE JHANET SHIRLEY</t>
  </si>
  <si>
    <t>BUSTOS LIMA ALIS MICHELLE</t>
  </si>
  <si>
    <t>CENTARAZO APAZA GROVER</t>
  </si>
  <si>
    <t>CHAMBILLA PEÑA PEDRO CESAR</t>
  </si>
  <si>
    <t>COCA CALLE ANGEL JHEREMY</t>
  </si>
  <si>
    <t xml:space="preserve">EUGENIO NINA JUAN FELIPE </t>
  </si>
  <si>
    <t>FLORES MAAYHUA ABIGAIL</t>
  </si>
  <si>
    <t>GASPER ALVARADO LUCIANA NICOL</t>
  </si>
  <si>
    <t>GUZMAN HUMACAYA JHAZMIN LORELAY</t>
  </si>
  <si>
    <t>MARCA TORREZ CARMEN VALENTINA</t>
  </si>
  <si>
    <t>MONJE PLAZA LUIS CLAUDIO</t>
  </si>
  <si>
    <t>MONTAÑO SOLIZ DASHA INLEYN</t>
  </si>
  <si>
    <t>PACO CONDORI MARIA VALENTINA</t>
  </si>
  <si>
    <t>PEREZ TICONA NEYMAR FERNANDO</t>
  </si>
  <si>
    <t>RAMOS BALCAZAR GARY</t>
  </si>
  <si>
    <t xml:space="preserve">RODRIGUEZ CHAVEZ CECILIA </t>
  </si>
  <si>
    <t>RODRIGUEZ QUELCA CRISTHIAN EDGAR</t>
  </si>
  <si>
    <t>SANJINEZ RODRIGUEZ JAIME</t>
  </si>
  <si>
    <t>SARAVIA YANA AYME JAQUELINE</t>
  </si>
  <si>
    <t>SORIA YUGAR SHEILA</t>
  </si>
  <si>
    <t>SURUMI ALONZO JHONNY JHASMANY</t>
  </si>
  <si>
    <t xml:space="preserve">TORREZ BALCAZAR NEYMAR THIAGO </t>
  </si>
  <si>
    <t>VILLA MAMANI GAEL</t>
  </si>
  <si>
    <t>AJHUACHO AGUILAR CAREN ELENA</t>
  </si>
  <si>
    <t>ALAVE ROJAS MARVIN JORGE</t>
  </si>
  <si>
    <t>ANGUELA LOJO NEYMAR</t>
  </si>
  <si>
    <t>BALLIVIAN BIGABRIEL NEYMAR EZEQUIEL</t>
  </si>
  <si>
    <t>CHIRI CRUZ MILTON</t>
  </si>
  <si>
    <t>CHIRI MOREJON ZULMA</t>
  </si>
  <si>
    <t>CHOQUE HUALLPA ARACELLY</t>
  </si>
  <si>
    <t>COLQUE GUTIERREZ MARY LAURA</t>
  </si>
  <si>
    <t>CONDORI SEHUENCA ROLIAN</t>
  </si>
  <si>
    <t>ESPINOZA SUTURI ALEX SANDER</t>
  </si>
  <si>
    <t>FERNANDEZ CORIA JAZMIN</t>
  </si>
  <si>
    <t>FERNANDEZ SUNCO JUAN ANGEL</t>
  </si>
  <si>
    <t xml:space="preserve">GONZALES CABRERA RAUL JESUS </t>
  </si>
  <si>
    <t>HUALLPA CONDORI RUBEN</t>
  </si>
  <si>
    <t>HUANCA BERNABE DIANA MARICRUZ</t>
  </si>
  <si>
    <t>HUARAYO VEGA RODRIGO</t>
  </si>
  <si>
    <t>LEON RODRIGUEZ ANDREA LESLY</t>
  </si>
  <si>
    <t>MAGNE INARRA ANDREA GABRIELA</t>
  </si>
  <si>
    <t xml:space="preserve">MARCA ANCIETA ALEXIA MARIANA </t>
  </si>
  <si>
    <t>MONTOYA CONDORI URIEL NESTOR</t>
  </si>
  <si>
    <t>OJEDA OSSIO NAYDELIN</t>
  </si>
  <si>
    <t>PEREZ ACERO JHOSAFAT</t>
  </si>
  <si>
    <t>PEREZ MENDOZA CRISTIANO RONALDO</t>
  </si>
  <si>
    <t>QUISPE MARTINEZ ADRIAN HENRY</t>
  </si>
  <si>
    <t>ROJAS VARGAS ALVARO TOMAS</t>
  </si>
  <si>
    <t>ROQUE CHOQUE REYNALDO</t>
  </si>
  <si>
    <t xml:space="preserve">ROQUE YAPURA YESSICA DARLIS </t>
  </si>
  <si>
    <t>YUCRA CACERES MIGUEL ANGEL</t>
  </si>
  <si>
    <t>YUCRA MARTINEZ IVAN</t>
  </si>
  <si>
    <t>ZAMBRANA QUISPE MARIA BELEN</t>
  </si>
  <si>
    <t>"GUIDO VILLAGOMEZ"</t>
  </si>
  <si>
    <t>LLAVE CORANI AMI GENESIS</t>
  </si>
  <si>
    <t>PALLARES POSTO SKARLETH ELIANA</t>
  </si>
  <si>
    <t>PEREZ HUARAYO KEYLA YADIRA</t>
  </si>
  <si>
    <t>CAMPOS QUIROGA ANJHY</t>
  </si>
  <si>
    <t>ANCALLE MORALES BEERA EUNICE</t>
  </si>
  <si>
    <t>CACERES DAGA ZOE DANNA</t>
  </si>
  <si>
    <t>FLORES QUISPE JESSICA BELINDA</t>
  </si>
  <si>
    <t>MIRANDA TORREZ ANGHELO EDDY</t>
  </si>
  <si>
    <t>MOYA BENITEZ MATIAS JOSUE</t>
  </si>
  <si>
    <t>CHOQUE FLORES JHERALDINE ROSARIO</t>
  </si>
  <si>
    <t>ECHENIQUE CORDOVA ARIANA MARIA</t>
  </si>
  <si>
    <t>FLORES VARGAS TOMAS DAVID</t>
  </si>
  <si>
    <t>D:\\Documenten\\Stichting Ayni Bolivia\\Andere projecten\\CARNETS BIBLIOTECA\\LOGO_GUIDO VILLAGOMEZ.png</t>
  </si>
  <si>
    <t>D:\\Documenten\\Stichting Ayni Bolivia\\Andere projecten\\CARNETS BIBLIOTECA\\LOGO_JUANA AZURDUY.jpg</t>
  </si>
  <si>
    <t>ANCALLE MAIDANA BRIGGITTE MARIBEL</t>
  </si>
  <si>
    <t>LOAYZA MAMANI ANJHELI KANDY</t>
  </si>
  <si>
    <t>GARCIA PATZI DANIEL JHAN FRANCO</t>
  </si>
  <si>
    <t>Primero B</t>
  </si>
  <si>
    <t>Segundo B</t>
  </si>
  <si>
    <t>Primero A</t>
  </si>
  <si>
    <r>
      <t>TELÉFONO</t>
    </r>
    <r>
      <rPr>
        <sz val="11"/>
        <color theme="1"/>
        <rFont val="Calibri"/>
        <family val="2"/>
      </rPr>
      <t>: 52-52146</t>
    </r>
  </si>
  <si>
    <r>
      <t>TELÉFONO</t>
    </r>
    <r>
      <rPr>
        <sz val="11"/>
        <color theme="1"/>
        <rFont val="Calibri"/>
        <family val="2"/>
      </rPr>
      <t>: 52-36971</t>
    </r>
    <r>
      <rPr>
        <sz val="11"/>
        <color theme="1"/>
        <rFont val="Calibri"/>
        <family val="2"/>
        <scheme val="minor"/>
      </rPr>
      <t/>
    </r>
  </si>
  <si>
    <t>GV1001E</t>
  </si>
  <si>
    <t>GV1002E</t>
  </si>
  <si>
    <t>GV1003E</t>
  </si>
  <si>
    <t>GV1026E</t>
  </si>
  <si>
    <t>GV1004E</t>
  </si>
  <si>
    <t>GV1005E</t>
  </si>
  <si>
    <t>GV1006E</t>
  </si>
  <si>
    <t>GV1007E</t>
  </si>
  <si>
    <t>GV1008E</t>
  </si>
  <si>
    <t>GV1009E</t>
  </si>
  <si>
    <t>GV1010E</t>
  </si>
  <si>
    <t>GV1011E</t>
  </si>
  <si>
    <t>GV1012E</t>
  </si>
  <si>
    <t>GV1013E</t>
  </si>
  <si>
    <t>GV1014E</t>
  </si>
  <si>
    <t>GV1015E</t>
  </si>
  <si>
    <t>GV1016E</t>
  </si>
  <si>
    <t>GV1017E</t>
  </si>
  <si>
    <t>GV1018E</t>
  </si>
  <si>
    <t>GV1019E</t>
  </si>
  <si>
    <t>GV1020E</t>
  </si>
  <si>
    <t>GV1021E</t>
  </si>
  <si>
    <t>GV1022E</t>
  </si>
  <si>
    <t>GV1023E</t>
  </si>
  <si>
    <t>GV1024E</t>
  </si>
  <si>
    <t>GV1025E</t>
  </si>
  <si>
    <t>GV1027E</t>
  </si>
  <si>
    <t>GV1028E</t>
  </si>
  <si>
    <t>GV1029E</t>
  </si>
  <si>
    <t>GV1030E</t>
  </si>
  <si>
    <t>GV1031E</t>
  </si>
  <si>
    <t>GV1032E</t>
  </si>
  <si>
    <t>GV1033E</t>
  </si>
  <si>
    <t>GV1034E</t>
  </si>
  <si>
    <t>GV1035E</t>
  </si>
  <si>
    <t>GV1036E</t>
  </si>
  <si>
    <t>GV1037E</t>
  </si>
  <si>
    <t>GV1038E</t>
  </si>
  <si>
    <t>GV1039E</t>
  </si>
  <si>
    <t>GV1040E</t>
  </si>
  <si>
    <t>GV1041E</t>
  </si>
  <si>
    <t>GV1042E</t>
  </si>
  <si>
    <t>GV1043E</t>
  </si>
  <si>
    <t>GV1044E</t>
  </si>
  <si>
    <t>GV1057E</t>
  </si>
  <si>
    <t>GV1045E</t>
  </si>
  <si>
    <t>GV1046E</t>
  </si>
  <si>
    <t>GV1047E</t>
  </si>
  <si>
    <t>GV1048E</t>
  </si>
  <si>
    <t>GV1049E</t>
  </si>
  <si>
    <t>GV1050E</t>
  </si>
  <si>
    <t>GV1051E</t>
  </si>
  <si>
    <t>GV1052E</t>
  </si>
  <si>
    <t>GV1053E</t>
  </si>
  <si>
    <t>GV1054E</t>
  </si>
  <si>
    <t>GV1055E</t>
  </si>
  <si>
    <t>GV1056E</t>
  </si>
  <si>
    <t>JA1001E</t>
  </si>
  <si>
    <t>JA1002E</t>
  </si>
  <si>
    <t>JA1003E</t>
  </si>
  <si>
    <t>JA1004E</t>
  </si>
  <si>
    <t>JA1005E</t>
  </si>
  <si>
    <t>JA1006E</t>
  </si>
  <si>
    <t>JA1007E</t>
  </si>
  <si>
    <t>JA1008E</t>
  </si>
  <si>
    <t>JA1009E</t>
  </si>
  <si>
    <t>JA1010E</t>
  </si>
  <si>
    <t>JA1011E</t>
  </si>
  <si>
    <t>JA1012E</t>
  </si>
  <si>
    <t>JA1013E</t>
  </si>
  <si>
    <t>JA1014E</t>
  </si>
  <si>
    <t>JA1015E</t>
  </si>
  <si>
    <t>JA1016E</t>
  </si>
  <si>
    <t>JA1017E</t>
  </si>
  <si>
    <t>JA1018E</t>
  </si>
  <si>
    <t>JA1019E</t>
  </si>
  <si>
    <t>JA1020E</t>
  </si>
  <si>
    <t>JA1021E</t>
  </si>
  <si>
    <t>JA1022E</t>
  </si>
  <si>
    <t>JA1023E</t>
  </si>
  <si>
    <t>JA1024E</t>
  </si>
  <si>
    <t>JA1025E</t>
  </si>
  <si>
    <t>JA1026E</t>
  </si>
  <si>
    <t>JA1027E</t>
  </si>
  <si>
    <t>JA1028E</t>
  </si>
  <si>
    <t>JA1029E</t>
  </si>
  <si>
    <t>JA1030E</t>
  </si>
  <si>
    <t>JA1031E</t>
  </si>
  <si>
    <t>JA1032E</t>
  </si>
  <si>
    <t>JA1033E</t>
  </si>
  <si>
    <t>JA1034E</t>
  </si>
  <si>
    <t>JA1035E</t>
  </si>
  <si>
    <t>JA1036E</t>
  </si>
  <si>
    <t>JA1037E</t>
  </si>
  <si>
    <t>JA1038E</t>
  </si>
  <si>
    <t>JA1039E</t>
  </si>
  <si>
    <t>JA1040E</t>
  </si>
  <si>
    <t>JA1041E</t>
  </si>
  <si>
    <t>JA1042E</t>
  </si>
  <si>
    <t>JA1043E</t>
  </si>
  <si>
    <t>JA1044E</t>
  </si>
  <si>
    <t>JA1045E</t>
  </si>
  <si>
    <t>JA1046E</t>
  </si>
  <si>
    <t>JA1047E</t>
  </si>
  <si>
    <t>JA1048E</t>
  </si>
  <si>
    <t>JA1049E</t>
  </si>
  <si>
    <t>JA1050E</t>
  </si>
  <si>
    <t>JA1051E</t>
  </si>
  <si>
    <t>JA1052E</t>
  </si>
  <si>
    <t>JA1053E</t>
  </si>
  <si>
    <t>JA1054E</t>
  </si>
  <si>
    <t>JA1055E</t>
  </si>
  <si>
    <t>JA1056E</t>
  </si>
  <si>
    <t>JA1057E</t>
  </si>
  <si>
    <t>JA1058E</t>
  </si>
  <si>
    <t>JA1059E</t>
  </si>
  <si>
    <t>JA1060E</t>
  </si>
  <si>
    <t>JA1061E</t>
  </si>
  <si>
    <t>Columna1</t>
  </si>
  <si>
    <t>NIVEL</t>
  </si>
  <si>
    <t>PARALELO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</si>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</sst>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1" displayName="Tabel1" ref="A1:N62" totalsRowShown="0">
  <autoFilter ref="A1:N62"/>
  <tableColumns count="14">
    <tableColumn id="1" name="UNIDAD EDUCATIVA"/>
    <tableColumn id="10" name="TELEFONO UNIDAD"/>
    <tableColumn id="11" name="DIRECCION UNIDAD"/>
    <tableColumn id="2" name="NOMBRE COMPLETO"/>
    <tableColumn id="3" name="PRIMARIA"/>
    <tableColumn id="12" name="NIVEL" dataDxfId="8">
      <calculatedColumnFormula>MID(Tabel1[[#This Row],[PRIMARIA]],1,7)</calculatedColumnFormula>
    </tableColumn>
    <tableColumn id="13" name="PARALELO" dataDxfId="7">
      <calculatedColumnFormula>MID(Tabel1[[#This Row],[PRIMARIA]],9,1)</calculatedColumnFormula>
    </tableColumn>
    <tableColumn id="14" name="PRE" dataDxfId="6">
      <calculatedColumnFormula>MID(Tabel1[[#This Row],[ID]],1,2)</calculatedColumnFormula>
    </tableColumn>
    <tableColumn id="5" name="ID"/>
    <tableColumn id="7" name="LOGO UNIDAD"/>
    <tableColumn id="8" name="LOGO AYNI"/>
    <tableColumn id="6" name="FOTO"/>
    <tableColumn id="4" name="ANO"/>
    <tableColumn id="9" name="Columna1" dataDxfId="5">
      <calculatedColumnFormula>CONCATENATE("(",Tabel1[UNIDAD EDUCATIVA],",'",Tabel1[NOMBRE COMPLETO],"','",Tabel1[NIVEL],"','",Tabel1[ID],"','",Tabel1[PARALELO],"','",Tabel1[TELEFONO UNIDAD],"','",Tabel1[PRE],"'),")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N58" totalsRowShown="0">
  <autoFilter ref="A1:N58"/>
  <tableColumns count="14">
    <tableColumn id="1" name="UNIDAD EDUCATIVA"/>
    <tableColumn id="2" name="TELEFONO UNIDAD"/>
    <tableColumn id="3" name="DIRECCION UNIDAD"/>
    <tableColumn id="4" name="NOMBRE COMPLETO"/>
    <tableColumn id="5" name="PRIMARIA"/>
    <tableColumn id="11" name="NIVEL" dataDxfId="3">
      <calculatedColumnFormula>MID(Tabel2[[#This Row],[PRIMARIA]],1,7)</calculatedColumnFormula>
    </tableColumn>
    <tableColumn id="12" name="PARALELO" dataDxfId="2">
      <calculatedColumnFormula>MID(Tabel2[[#This Row],[PRIMARIA]],9,1)</calculatedColumnFormula>
    </tableColumn>
    <tableColumn id="13" name="PRE" dataDxfId="1">
      <calculatedColumnFormula>MID(Tabel2[[#This Row],[ID]],1,2)</calculatedColumnFormula>
    </tableColumn>
    <tableColumn id="6" name="ID" dataDxfId="4"/>
    <tableColumn id="7" name="LOGO UNIDAD"/>
    <tableColumn id="8" name="LOGO AYNI"/>
    <tableColumn id="9" name="FOTO"/>
    <tableColumn id="10" name="ANO"/>
    <tableColumn id="14" name="Columna1" dataDxfId="0">
      <calculatedColumnFormula>CONCATENATE("(",Tabel2[UNIDAD EDUCATIVA],",'",Tabel2[NOMBRE COMPLETO],"','",Tabel2[NIVEL],"','",Tabel2[ID],"','",Tabel2[PARALELO],"','",Tabel2[TELEFONO UNIDAD],"','",Tabel2[PRE],"'),")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F1" zoomScale="86" zoomScaleNormal="86" workbookViewId="0">
      <selection activeCell="N2" sqref="N2"/>
    </sheetView>
  </sheetViews>
  <sheetFormatPr baseColWidth="10" defaultColWidth="9.140625" defaultRowHeight="15" x14ac:dyDescent="0.25"/>
  <cols>
    <col min="1" max="1" width="26.85546875" bestFit="1" customWidth="1"/>
    <col min="2" max="2" width="19.5703125" bestFit="1" customWidth="1"/>
    <col min="3" max="3" width="20.140625" bestFit="1" customWidth="1"/>
    <col min="4" max="4" width="39.42578125" bestFit="1" customWidth="1"/>
    <col min="5" max="5" width="12.28515625" bestFit="1" customWidth="1"/>
    <col min="6" max="8" width="12.28515625" style="2" customWidth="1"/>
    <col min="10" max="10" width="23.140625" customWidth="1"/>
    <col min="11" max="11" width="12.5703125" bestFit="1" customWidth="1"/>
    <col min="12" max="12" width="113.28515625" customWidth="1"/>
    <col min="13" max="13" width="7.140625" bestFit="1" customWidth="1"/>
    <col min="14" max="14" width="11.85546875" bestFit="1" customWidth="1"/>
  </cols>
  <sheetData>
    <row r="1" spans="1:14" x14ac:dyDescent="0.25">
      <c r="A1" t="s">
        <v>60</v>
      </c>
      <c r="B1" t="s">
        <v>57</v>
      </c>
      <c r="C1" t="s">
        <v>58</v>
      </c>
      <c r="D1" t="s">
        <v>8</v>
      </c>
      <c r="E1" t="s">
        <v>0</v>
      </c>
      <c r="F1" s="2" t="s">
        <v>258</v>
      </c>
      <c r="G1" s="2" t="s">
        <v>259</v>
      </c>
      <c r="H1" s="2" t="s">
        <v>260</v>
      </c>
      <c r="I1" t="s">
        <v>3</v>
      </c>
      <c r="J1" t="s">
        <v>5</v>
      </c>
      <c r="K1" t="s">
        <v>6</v>
      </c>
      <c r="L1" t="s">
        <v>7</v>
      </c>
      <c r="M1" t="s">
        <v>4</v>
      </c>
      <c r="N1" t="s">
        <v>257</v>
      </c>
    </row>
    <row r="2" spans="1:14" x14ac:dyDescent="0.25">
      <c r="A2" t="s">
        <v>55</v>
      </c>
      <c r="B2" s="2" t="s">
        <v>137</v>
      </c>
      <c r="C2" t="s">
        <v>56</v>
      </c>
      <c r="D2" t="s">
        <v>1</v>
      </c>
      <c r="E2" t="s">
        <v>134</v>
      </c>
      <c r="F2" s="2" t="str">
        <f>MID(Tabel1[[#This Row],[PRIMARIA]],1,7)</f>
        <v>Primero</v>
      </c>
      <c r="G2" s="2" t="str">
        <f>MID(Tabel1[[#This Row],[PRIMARIA]],9,1)</f>
        <v>B</v>
      </c>
      <c r="H2" s="2" t="str">
        <f>MID(Tabel1[[#This Row],[ID]],1,2)</f>
        <v>JA</v>
      </c>
      <c r="I2" s="1" t="s">
        <v>196</v>
      </c>
      <c r="J2" t="s">
        <v>130</v>
      </c>
      <c r="K2" t="s">
        <v>59</v>
      </c>
      <c r="L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- 77x93\\JA1001E.png</v>
      </c>
      <c r="M2">
        <v>2019</v>
      </c>
      <c r="N2" t="str">
        <f>CONCATENATE("(",Tabel1[UNIDAD EDUCATIVA],",'",Tabel1[NOMBRE COMPLETO],"','",Tabel1[NIVEL],"','",Tabel1[ID],"','",Tabel1[PARALELO],"','",Tabel1[TELEFONO UNIDAD],"','",Tabel1[PRE],"'),")</f>
        <v>("JUANA AZURDUY DE PADILLA",'AJHUACHO AYALA ADRIANA ROCIO','Primero','JA1001E','B','TELÉFONO: 52-52146','JA'),</v>
      </c>
    </row>
    <row r="3" spans="1:14" x14ac:dyDescent="0.25">
      <c r="A3" t="s">
        <v>55</v>
      </c>
      <c r="B3" s="2" t="s">
        <v>137</v>
      </c>
      <c r="C3" t="s">
        <v>56</v>
      </c>
      <c r="D3" t="s">
        <v>121</v>
      </c>
      <c r="E3" s="2" t="s">
        <v>134</v>
      </c>
      <c r="F3" s="2" t="str">
        <f>MID(Tabel1[[#This Row],[PRIMARIA]],1,7)</f>
        <v>Primero</v>
      </c>
      <c r="G3" s="2" t="str">
        <f>MID(Tabel1[[#This Row],[PRIMARIA]],9,1)</f>
        <v>B</v>
      </c>
      <c r="H3" s="2" t="str">
        <f>MID(Tabel1[[#This Row],[ID]],1,2)</f>
        <v>JA</v>
      </c>
      <c r="I3" s="1" t="s">
        <v>197</v>
      </c>
      <c r="J3" s="2" t="s">
        <v>130</v>
      </c>
      <c r="K3" t="s">
        <v>59</v>
      </c>
      <c r="L3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- 77x93\\JA1002E.png</v>
      </c>
      <c r="M3">
        <v>2019</v>
      </c>
      <c r="N3" t="str">
        <f>CONCATENATE("(",Tabel1[UNIDAD EDUCATIVA],",'",Tabel1[NOMBRE COMPLETO],"','",Tabel1[NIVEL],"','",Tabel1[ID],"','",Tabel1[PARALELO],"','",Tabel1[TELEFONO UNIDAD],"','",Tabel1[PRE],"'),")</f>
        <v>("JUANA AZURDUY DE PADILLA",'ANCALLE MORALES BEERA EUNICE','Primero','JA1002E','B','TELÉFONO: 52-52146','JA'),</v>
      </c>
    </row>
    <row r="4" spans="1:14" x14ac:dyDescent="0.25">
      <c r="A4" t="s">
        <v>55</v>
      </c>
      <c r="B4" s="2" t="s">
        <v>137</v>
      </c>
      <c r="C4" t="s">
        <v>56</v>
      </c>
      <c r="D4" t="s">
        <v>122</v>
      </c>
      <c r="E4" s="2" t="s">
        <v>134</v>
      </c>
      <c r="F4" s="2" t="str">
        <f>MID(Tabel1[[#This Row],[PRIMARIA]],1,7)</f>
        <v>Primero</v>
      </c>
      <c r="G4" s="2" t="str">
        <f>MID(Tabel1[[#This Row],[PRIMARIA]],9,1)</f>
        <v>B</v>
      </c>
      <c r="H4" s="2" t="str">
        <f>MID(Tabel1[[#This Row],[ID]],1,2)</f>
        <v>JA</v>
      </c>
      <c r="I4" s="1" t="s">
        <v>198</v>
      </c>
      <c r="J4" s="2" t="s">
        <v>130</v>
      </c>
      <c r="K4" t="s">
        <v>59</v>
      </c>
      <c r="L4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- 77x93\\JA1003E.png</v>
      </c>
      <c r="M4">
        <v>2019</v>
      </c>
      <c r="N4" t="str">
        <f>CONCATENATE("(",Tabel1[UNIDAD EDUCATIVA],",'",Tabel1[NOMBRE COMPLETO],"','",Tabel1[NIVEL],"','",Tabel1[ID],"','",Tabel1[PARALELO],"','",Tabel1[TELEFONO UNIDAD],"','",Tabel1[PRE],"'),")</f>
        <v>("JUANA AZURDUY DE PADILLA",'CACERES DAGA ZOE DANNA','Primero','JA1003E','B','TELÉFONO: 52-52146','JA'),</v>
      </c>
    </row>
    <row r="5" spans="1:14" x14ac:dyDescent="0.25">
      <c r="A5" t="s">
        <v>55</v>
      </c>
      <c r="B5" s="2" t="s">
        <v>137</v>
      </c>
      <c r="C5" t="s">
        <v>56</v>
      </c>
      <c r="D5" t="s">
        <v>2</v>
      </c>
      <c r="E5" s="2" t="s">
        <v>134</v>
      </c>
      <c r="F5" s="2" t="str">
        <f>MID(Tabel1[[#This Row],[PRIMARIA]],1,7)</f>
        <v>Primero</v>
      </c>
      <c r="G5" s="2" t="str">
        <f>MID(Tabel1[[#This Row],[PRIMARIA]],9,1)</f>
        <v>B</v>
      </c>
      <c r="H5" s="2" t="str">
        <f>MID(Tabel1[[#This Row],[ID]],1,2)</f>
        <v>JA</v>
      </c>
      <c r="I5" s="1" t="s">
        <v>199</v>
      </c>
      <c r="J5" s="2" t="s">
        <v>130</v>
      </c>
      <c r="K5" t="s">
        <v>59</v>
      </c>
      <c r="L5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- 77x93\\JA1004E.png</v>
      </c>
      <c r="M5">
        <v>2019</v>
      </c>
      <c r="N5" t="str">
        <f>CONCATENATE("(",Tabel1[UNIDAD EDUCATIVA],",'",Tabel1[NOMBRE COMPLETO],"','",Tabel1[NIVEL],"','",Tabel1[ID],"','",Tabel1[PARALELO],"','",Tabel1[TELEFONO UNIDAD],"','",Tabel1[PRE],"'),")</f>
        <v>("JUANA AZURDUY DE PADILLA",'CHAMACA FLORES RUBI ALEJANDRA','Primero','JA1004E','B','TELÉFONO: 52-52146','JA'),</v>
      </c>
    </row>
    <row r="6" spans="1:14" x14ac:dyDescent="0.25">
      <c r="A6" t="s">
        <v>55</v>
      </c>
      <c r="B6" s="2" t="s">
        <v>137</v>
      </c>
      <c r="C6" t="s">
        <v>56</v>
      </c>
      <c r="D6" t="s">
        <v>9</v>
      </c>
      <c r="E6" s="2" t="s">
        <v>134</v>
      </c>
      <c r="F6" s="2" t="str">
        <f>MID(Tabel1[[#This Row],[PRIMARIA]],1,7)</f>
        <v>Primero</v>
      </c>
      <c r="G6" s="2" t="str">
        <f>MID(Tabel1[[#This Row],[PRIMARIA]],9,1)</f>
        <v>B</v>
      </c>
      <c r="H6" s="2" t="str">
        <f>MID(Tabel1[[#This Row],[ID]],1,2)</f>
        <v>JA</v>
      </c>
      <c r="I6" s="1" t="s">
        <v>200</v>
      </c>
      <c r="J6" s="2" t="s">
        <v>130</v>
      </c>
      <c r="K6" t="s">
        <v>59</v>
      </c>
      <c r="L6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- 77x93\\JA1005E.png</v>
      </c>
      <c r="M6">
        <v>2019</v>
      </c>
      <c r="N6" t="str">
        <f>CONCATENATE("(",Tabel1[UNIDAD EDUCATIVA],",'",Tabel1[NOMBRE COMPLETO],"','",Tabel1[NIVEL],"','",Tabel1[ID],"','",Tabel1[PARALELO],"','",Tabel1[TELEFONO UNIDAD],"','",Tabel1[PRE],"'),")</f>
        <v>("JUANA AZURDUY DE PADILLA",'CHIPANA ITAMARI GUADALUPE CARMEN','Primero','JA1005E','B','TELÉFONO: 52-52146','JA'),</v>
      </c>
    </row>
    <row r="7" spans="1:14" x14ac:dyDescent="0.25">
      <c r="A7" t="s">
        <v>55</v>
      </c>
      <c r="B7" s="2" t="s">
        <v>137</v>
      </c>
      <c r="C7" t="s">
        <v>56</v>
      </c>
      <c r="D7" t="s">
        <v>10</v>
      </c>
      <c r="E7" s="2" t="s">
        <v>134</v>
      </c>
      <c r="F7" s="2" t="str">
        <f>MID(Tabel1[[#This Row],[PRIMARIA]],1,7)</f>
        <v>Primero</v>
      </c>
      <c r="G7" s="2" t="str">
        <f>MID(Tabel1[[#This Row],[PRIMARIA]],9,1)</f>
        <v>B</v>
      </c>
      <c r="H7" s="2" t="str">
        <f>MID(Tabel1[[#This Row],[ID]],1,2)</f>
        <v>JA</v>
      </c>
      <c r="I7" s="1" t="s">
        <v>201</v>
      </c>
      <c r="J7" s="2" t="s">
        <v>130</v>
      </c>
      <c r="K7" t="s">
        <v>59</v>
      </c>
      <c r="L7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- 77x93\\JA1006E.png</v>
      </c>
      <c r="M7">
        <v>2019</v>
      </c>
      <c r="N7" t="str">
        <f>CONCATENATE("(",Tabel1[UNIDAD EDUCATIVA],",'",Tabel1[NOMBRE COMPLETO],"','",Tabel1[NIVEL],"','",Tabel1[ID],"','",Tabel1[PARALELO],"','",Tabel1[TELEFONO UNIDAD],"','",Tabel1[PRE],"'),")</f>
        <v>("JUANA AZURDUY DE PADILLA",'CHOQUE MAMANI ALEXANDER EZEQUIEL','Primero','JA1006E','B','TELÉFONO: 52-52146','JA'),</v>
      </c>
    </row>
    <row r="8" spans="1:14" x14ac:dyDescent="0.25">
      <c r="A8" t="s">
        <v>55</v>
      </c>
      <c r="B8" s="2" t="s">
        <v>137</v>
      </c>
      <c r="C8" t="s">
        <v>56</v>
      </c>
      <c r="D8" t="s">
        <v>11</v>
      </c>
      <c r="E8" s="2" t="s">
        <v>134</v>
      </c>
      <c r="F8" s="2" t="str">
        <f>MID(Tabel1[[#This Row],[PRIMARIA]],1,7)</f>
        <v>Primero</v>
      </c>
      <c r="G8" s="2" t="str">
        <f>MID(Tabel1[[#This Row],[PRIMARIA]],9,1)</f>
        <v>B</v>
      </c>
      <c r="H8" s="2" t="str">
        <f>MID(Tabel1[[#This Row],[ID]],1,2)</f>
        <v>JA</v>
      </c>
      <c r="I8" s="1" t="s">
        <v>202</v>
      </c>
      <c r="J8" s="2" t="s">
        <v>130</v>
      </c>
      <c r="K8" t="s">
        <v>59</v>
      </c>
      <c r="L8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- 77x93\\JA1007E.png</v>
      </c>
      <c r="M8">
        <v>2019</v>
      </c>
      <c r="N8" t="str">
        <f>CONCATENATE("(",Tabel1[UNIDAD EDUCATIVA],",'",Tabel1[NOMBRE COMPLETO],"','",Tabel1[NIVEL],"','",Tabel1[ID],"','",Tabel1[PARALELO],"','",Tabel1[TELEFONO UNIDAD],"','",Tabel1[PRE],"'),")</f>
        <v>("JUANA AZURDUY DE PADILLA",'COLQUE MARZE ADRIANA CECILIA','Primero','JA1007E','B','TELÉFONO: 52-52146','JA'),</v>
      </c>
    </row>
    <row r="9" spans="1:14" x14ac:dyDescent="0.25">
      <c r="A9" t="s">
        <v>55</v>
      </c>
      <c r="B9" s="2" t="s">
        <v>137</v>
      </c>
      <c r="C9" t="s">
        <v>56</v>
      </c>
      <c r="D9" t="s">
        <v>12</v>
      </c>
      <c r="E9" s="2" t="s">
        <v>134</v>
      </c>
      <c r="F9" s="2" t="str">
        <f>MID(Tabel1[[#This Row],[PRIMARIA]],1,7)</f>
        <v>Primero</v>
      </c>
      <c r="G9" s="2" t="str">
        <f>MID(Tabel1[[#This Row],[PRIMARIA]],9,1)</f>
        <v>B</v>
      </c>
      <c r="H9" s="2" t="str">
        <f>MID(Tabel1[[#This Row],[ID]],1,2)</f>
        <v>JA</v>
      </c>
      <c r="I9" s="1" t="s">
        <v>203</v>
      </c>
      <c r="J9" s="2" t="s">
        <v>130</v>
      </c>
      <c r="K9" t="s">
        <v>59</v>
      </c>
      <c r="L9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- 77x93\\JA1008E.png</v>
      </c>
      <c r="M9">
        <v>2019</v>
      </c>
      <c r="N9" t="str">
        <f>CONCATENATE("(",Tabel1[UNIDAD EDUCATIVA],",'",Tabel1[NOMBRE COMPLETO],"','",Tabel1[NIVEL],"','",Tabel1[ID],"','",Tabel1[PARALELO],"','",Tabel1[TELEFONO UNIDAD],"','",Tabel1[PRE],"'),")</f>
        <v>("JUANA AZURDUY DE PADILLA",'FLORES ACHACOLLO ALDRIN JHEREMY ','Primero','JA1008E','B','TELÉFONO: 52-52146','JA'),</v>
      </c>
    </row>
    <row r="10" spans="1:14" x14ac:dyDescent="0.25">
      <c r="A10" t="s">
        <v>55</v>
      </c>
      <c r="B10" s="2" t="s">
        <v>137</v>
      </c>
      <c r="C10" t="s">
        <v>56</v>
      </c>
      <c r="D10" t="s">
        <v>13</v>
      </c>
      <c r="E10" s="2" t="s">
        <v>134</v>
      </c>
      <c r="F10" s="2" t="str">
        <f>MID(Tabel1[[#This Row],[PRIMARIA]],1,7)</f>
        <v>Primero</v>
      </c>
      <c r="G10" s="2" t="str">
        <f>MID(Tabel1[[#This Row],[PRIMARIA]],9,1)</f>
        <v>B</v>
      </c>
      <c r="H10" s="2" t="str">
        <f>MID(Tabel1[[#This Row],[ID]],1,2)</f>
        <v>JA</v>
      </c>
      <c r="I10" s="1" t="s">
        <v>204</v>
      </c>
      <c r="J10" s="2" t="s">
        <v>130</v>
      </c>
      <c r="K10" t="s">
        <v>59</v>
      </c>
      <c r="L10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- 77x93\\JA1009E.png</v>
      </c>
      <c r="M10">
        <v>2019</v>
      </c>
      <c r="N10" t="str">
        <f>CONCATENATE("(",Tabel1[UNIDAD EDUCATIVA],",'",Tabel1[NOMBRE COMPLETO],"','",Tabel1[NIVEL],"','",Tabel1[ID],"','",Tabel1[PARALELO],"','",Tabel1[TELEFONO UNIDAD],"','",Tabel1[PRE],"'),")</f>
        <v>("JUANA AZURDUY DE PADILLA",'FLORES BAZAN JHEFERSON GONZALO','Primero','JA1009E','B','TELÉFONO: 52-52146','JA'),</v>
      </c>
    </row>
    <row r="11" spans="1:14" x14ac:dyDescent="0.25">
      <c r="A11" t="s">
        <v>55</v>
      </c>
      <c r="B11" s="2" t="s">
        <v>137</v>
      </c>
      <c r="C11" t="s">
        <v>56</v>
      </c>
      <c r="D11" t="s">
        <v>123</v>
      </c>
      <c r="E11" s="2" t="s">
        <v>134</v>
      </c>
      <c r="F11" s="2" t="str">
        <f>MID(Tabel1[[#This Row],[PRIMARIA]],1,7)</f>
        <v>Primero</v>
      </c>
      <c r="G11" s="2" t="str">
        <f>MID(Tabel1[[#This Row],[PRIMARIA]],9,1)</f>
        <v>B</v>
      </c>
      <c r="H11" s="2" t="str">
        <f>MID(Tabel1[[#This Row],[ID]],1,2)</f>
        <v>JA</v>
      </c>
      <c r="I11" s="1" t="s">
        <v>205</v>
      </c>
      <c r="J11" s="2" t="s">
        <v>130</v>
      </c>
      <c r="K11" t="s">
        <v>59</v>
      </c>
      <c r="L11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- 77x93\\JA1010E.png</v>
      </c>
      <c r="M11">
        <v>2019</v>
      </c>
      <c r="N11" t="str">
        <f>CONCATENATE("(",Tabel1[UNIDAD EDUCATIVA],",'",Tabel1[NOMBRE COMPLETO],"','",Tabel1[NIVEL],"','",Tabel1[ID],"','",Tabel1[PARALELO],"','",Tabel1[TELEFONO UNIDAD],"','",Tabel1[PRE],"'),")</f>
        <v>("JUANA AZURDUY DE PADILLA",'FLORES QUISPE JESSICA BELINDA','Primero','JA1010E','B','TELÉFONO: 52-52146','JA'),</v>
      </c>
    </row>
    <row r="12" spans="1:14" x14ac:dyDescent="0.25">
      <c r="A12" t="s">
        <v>55</v>
      </c>
      <c r="B12" s="2" t="s">
        <v>137</v>
      </c>
      <c r="C12" t="s">
        <v>56</v>
      </c>
      <c r="D12" s="4" t="s">
        <v>133</v>
      </c>
      <c r="E12" s="2" t="s">
        <v>134</v>
      </c>
      <c r="F12" s="2" t="str">
        <f>MID(Tabel1[[#This Row],[PRIMARIA]],1,7)</f>
        <v>Primero</v>
      </c>
      <c r="G12" s="2" t="str">
        <f>MID(Tabel1[[#This Row],[PRIMARIA]],9,1)</f>
        <v>B</v>
      </c>
      <c r="H12" s="2" t="str">
        <f>MID(Tabel1[[#This Row],[ID]],1,2)</f>
        <v>JA</v>
      </c>
      <c r="I12" s="1" t="s">
        <v>206</v>
      </c>
      <c r="J12" s="2" t="s">
        <v>130</v>
      </c>
      <c r="K12" t="s">
        <v>59</v>
      </c>
      <c r="L12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- 77x93\\JA1011E.png</v>
      </c>
      <c r="M12">
        <v>2019</v>
      </c>
      <c r="N12" t="str">
        <f>CONCATENATE("(",Tabel1[UNIDAD EDUCATIVA],",'",Tabel1[NOMBRE COMPLETO],"','",Tabel1[NIVEL],"','",Tabel1[ID],"','",Tabel1[PARALELO],"','",Tabel1[TELEFONO UNIDAD],"','",Tabel1[PRE],"'),")</f>
        <v>("JUANA AZURDUY DE PADILLA",'GARCIA PATZI DANIEL JHAN FRANCO','Primero','JA1011E','B','TELÉFONO: 52-52146','JA'),</v>
      </c>
    </row>
    <row r="13" spans="1:14" x14ac:dyDescent="0.25">
      <c r="A13" t="s">
        <v>55</v>
      </c>
      <c r="B13" s="2" t="s">
        <v>137</v>
      </c>
      <c r="C13" t="s">
        <v>56</v>
      </c>
      <c r="D13" t="s">
        <v>14</v>
      </c>
      <c r="E13" s="2" t="s">
        <v>134</v>
      </c>
      <c r="F13" s="2" t="str">
        <f>MID(Tabel1[[#This Row],[PRIMARIA]],1,7)</f>
        <v>Primero</v>
      </c>
      <c r="G13" s="2" t="str">
        <f>MID(Tabel1[[#This Row],[PRIMARIA]],9,1)</f>
        <v>B</v>
      </c>
      <c r="H13" s="2" t="str">
        <f>MID(Tabel1[[#This Row],[ID]],1,2)</f>
        <v>JA</v>
      </c>
      <c r="I13" s="1" t="s">
        <v>207</v>
      </c>
      <c r="J13" s="2" t="s">
        <v>130</v>
      </c>
      <c r="K13" t="s">
        <v>59</v>
      </c>
      <c r="L13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- 77x93\\JA1012E.png</v>
      </c>
      <c r="M13">
        <v>2019</v>
      </c>
      <c r="N13" t="str">
        <f>CONCATENATE("(",Tabel1[UNIDAD EDUCATIVA],",'",Tabel1[NOMBRE COMPLETO],"','",Tabel1[NIVEL],"','",Tabel1[ID],"','",Tabel1[PARALELO],"','",Tabel1[TELEFONO UNIDAD],"','",Tabel1[PRE],"'),")</f>
        <v>("JUANA AZURDUY DE PADILLA",'GERONIMO ANTONIO GHESSEL VANESA','Primero','JA1012E','B','TELÉFONO: 52-52146','JA'),</v>
      </c>
    </row>
    <row r="14" spans="1:14" x14ac:dyDescent="0.25">
      <c r="A14" t="s">
        <v>55</v>
      </c>
      <c r="B14" s="2" t="s">
        <v>137</v>
      </c>
      <c r="C14" t="s">
        <v>56</v>
      </c>
      <c r="D14" t="s">
        <v>15</v>
      </c>
      <c r="E14" s="2" t="s">
        <v>134</v>
      </c>
      <c r="F14" s="2" t="str">
        <f>MID(Tabel1[[#This Row],[PRIMARIA]],1,7)</f>
        <v>Primero</v>
      </c>
      <c r="G14" s="2" t="str">
        <f>MID(Tabel1[[#This Row],[PRIMARIA]],9,1)</f>
        <v>B</v>
      </c>
      <c r="H14" s="2" t="str">
        <f>MID(Tabel1[[#This Row],[ID]],1,2)</f>
        <v>JA</v>
      </c>
      <c r="I14" s="1" t="s">
        <v>208</v>
      </c>
      <c r="J14" s="2" t="s">
        <v>130</v>
      </c>
      <c r="K14" t="s">
        <v>59</v>
      </c>
      <c r="L14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- 77x93\\JA1013E.png</v>
      </c>
      <c r="M14">
        <v>2019</v>
      </c>
      <c r="N14" t="str">
        <f>CONCATENATE("(",Tabel1[UNIDAD EDUCATIVA],",'",Tabel1[NOMBRE COMPLETO],"','",Tabel1[NIVEL],"','",Tabel1[ID],"','",Tabel1[PARALELO],"','",Tabel1[TELEFONO UNIDAD],"','",Tabel1[PRE],"'),")</f>
        <v>("JUANA AZURDUY DE PADILLA",'GOMEZ MARTINEZ ALINE THAIS','Primero','JA1013E','B','TELÉFONO: 52-52146','JA'),</v>
      </c>
    </row>
    <row r="15" spans="1:14" x14ac:dyDescent="0.25">
      <c r="A15" t="s">
        <v>55</v>
      </c>
      <c r="B15" s="2" t="s">
        <v>137</v>
      </c>
      <c r="C15" t="s">
        <v>56</v>
      </c>
      <c r="D15" t="s">
        <v>16</v>
      </c>
      <c r="E15" s="2" t="s">
        <v>134</v>
      </c>
      <c r="F15" s="2" t="str">
        <f>MID(Tabel1[[#This Row],[PRIMARIA]],1,7)</f>
        <v>Primero</v>
      </c>
      <c r="G15" s="2" t="str">
        <f>MID(Tabel1[[#This Row],[PRIMARIA]],9,1)</f>
        <v>B</v>
      </c>
      <c r="H15" s="2" t="str">
        <f>MID(Tabel1[[#This Row],[ID]],1,2)</f>
        <v>JA</v>
      </c>
      <c r="I15" s="1" t="s">
        <v>209</v>
      </c>
      <c r="J15" s="2" t="s">
        <v>130</v>
      </c>
      <c r="K15" t="s">
        <v>59</v>
      </c>
      <c r="L15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- 77x93\\JA1014E.png</v>
      </c>
      <c r="M15">
        <v>2019</v>
      </c>
      <c r="N15" t="str">
        <f>CONCATENATE("(",Tabel1[UNIDAD EDUCATIVA],",'",Tabel1[NOMBRE COMPLETO],"','",Tabel1[NIVEL],"','",Tabel1[ID],"','",Tabel1[PARALELO],"','",Tabel1[TELEFONO UNIDAD],"','",Tabel1[PRE],"'),")</f>
        <v>("JUANA AZURDUY DE PADILLA",'LOPEZ VELIZ GEOVANNA FABIOLA','Primero','JA1014E','B','TELÉFONO: 52-52146','JA'),</v>
      </c>
    </row>
    <row r="16" spans="1:14" x14ac:dyDescent="0.25">
      <c r="A16" t="s">
        <v>55</v>
      </c>
      <c r="B16" s="2" t="s">
        <v>137</v>
      </c>
      <c r="C16" t="s">
        <v>56</v>
      </c>
      <c r="D16" t="s">
        <v>17</v>
      </c>
      <c r="E16" s="2" t="s">
        <v>134</v>
      </c>
      <c r="F16" s="2" t="str">
        <f>MID(Tabel1[[#This Row],[PRIMARIA]],1,7)</f>
        <v>Primero</v>
      </c>
      <c r="G16" s="2" t="str">
        <f>MID(Tabel1[[#This Row],[PRIMARIA]],9,1)</f>
        <v>B</v>
      </c>
      <c r="H16" s="2" t="str">
        <f>MID(Tabel1[[#This Row],[ID]],1,2)</f>
        <v>JA</v>
      </c>
      <c r="I16" s="1" t="s">
        <v>210</v>
      </c>
      <c r="J16" s="2" t="s">
        <v>130</v>
      </c>
      <c r="K16" t="s">
        <v>59</v>
      </c>
      <c r="L16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- 77x93\\JA1015E.png</v>
      </c>
      <c r="M16">
        <v>2019</v>
      </c>
      <c r="N16" t="str">
        <f>CONCATENATE("(",Tabel1[UNIDAD EDUCATIVA],",'",Tabel1[NOMBRE COMPLETO],"','",Tabel1[NIVEL],"','",Tabel1[ID],"','",Tabel1[PARALELO],"','",Tabel1[TELEFONO UNIDAD],"','",Tabel1[PRE],"'),")</f>
        <v>("JUANA AZURDUY DE PADILLA",'MAMANI COLQUE JOSE MANUEL','Primero','JA1015E','B','TELÉFONO: 52-52146','JA'),</v>
      </c>
    </row>
    <row r="17" spans="1:14" x14ac:dyDescent="0.25">
      <c r="A17" t="s">
        <v>55</v>
      </c>
      <c r="B17" s="2" t="s">
        <v>137</v>
      </c>
      <c r="C17" t="s">
        <v>56</v>
      </c>
      <c r="D17" t="s">
        <v>18</v>
      </c>
      <c r="E17" s="2" t="s">
        <v>134</v>
      </c>
      <c r="F17" s="2" t="str">
        <f>MID(Tabel1[[#This Row],[PRIMARIA]],1,7)</f>
        <v>Primero</v>
      </c>
      <c r="G17" s="2" t="str">
        <f>MID(Tabel1[[#This Row],[PRIMARIA]],9,1)</f>
        <v>B</v>
      </c>
      <c r="H17" s="2" t="str">
        <f>MID(Tabel1[[#This Row],[ID]],1,2)</f>
        <v>JA</v>
      </c>
      <c r="I17" s="1" t="s">
        <v>211</v>
      </c>
      <c r="J17" s="2" t="s">
        <v>130</v>
      </c>
      <c r="K17" t="s">
        <v>59</v>
      </c>
      <c r="L17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- 77x93\\JA1016E.png</v>
      </c>
      <c r="M17">
        <v>2019</v>
      </c>
      <c r="N17" t="str">
        <f>CONCATENATE("(",Tabel1[UNIDAD EDUCATIVA],",'",Tabel1[NOMBRE COMPLETO],"','",Tabel1[NIVEL],"','",Tabel1[ID],"','",Tabel1[PARALELO],"','",Tabel1[TELEFONO UNIDAD],"','",Tabel1[PRE],"'),")</f>
        <v>("JUANA AZURDUY DE PADILLA",'MAMANI TANGARA YARRET RAMON','Primero','JA1016E','B','TELÉFONO: 52-52146','JA'),</v>
      </c>
    </row>
    <row r="18" spans="1:14" x14ac:dyDescent="0.25">
      <c r="A18" t="s">
        <v>55</v>
      </c>
      <c r="B18" s="2" t="s">
        <v>137</v>
      </c>
      <c r="C18" t="s">
        <v>56</v>
      </c>
      <c r="D18" t="s">
        <v>19</v>
      </c>
      <c r="E18" s="2" t="s">
        <v>134</v>
      </c>
      <c r="F18" s="2" t="str">
        <f>MID(Tabel1[[#This Row],[PRIMARIA]],1,7)</f>
        <v>Primero</v>
      </c>
      <c r="G18" s="2" t="str">
        <f>MID(Tabel1[[#This Row],[PRIMARIA]],9,1)</f>
        <v>B</v>
      </c>
      <c r="H18" s="2" t="str">
        <f>MID(Tabel1[[#This Row],[ID]],1,2)</f>
        <v>JA</v>
      </c>
      <c r="I18" s="1" t="s">
        <v>212</v>
      </c>
      <c r="J18" s="2" t="s">
        <v>130</v>
      </c>
      <c r="K18" t="s">
        <v>59</v>
      </c>
      <c r="L18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- 77x93\\JA1017E.png</v>
      </c>
      <c r="M18">
        <v>2019</v>
      </c>
      <c r="N18" t="str">
        <f>CONCATENATE("(",Tabel1[UNIDAD EDUCATIVA],",'",Tabel1[NOMBRE COMPLETO],"','",Tabel1[NIVEL],"','",Tabel1[ID],"','",Tabel1[PARALELO],"','",Tabel1[TELEFONO UNIDAD],"','",Tabel1[PRE],"'),")</f>
        <v>("JUANA AZURDUY DE PADILLA",'MENDOZA FLORES ARLETH PAOLA','Primero','JA1017E','B','TELÉFONO: 52-52146','JA'),</v>
      </c>
    </row>
    <row r="19" spans="1:14" x14ac:dyDescent="0.25">
      <c r="A19" t="s">
        <v>55</v>
      </c>
      <c r="B19" s="2" t="s">
        <v>137</v>
      </c>
      <c r="C19" t="s">
        <v>56</v>
      </c>
      <c r="D19" t="s">
        <v>20</v>
      </c>
      <c r="E19" s="2" t="s">
        <v>134</v>
      </c>
      <c r="F19" s="2" t="str">
        <f>MID(Tabel1[[#This Row],[PRIMARIA]],1,7)</f>
        <v>Primero</v>
      </c>
      <c r="G19" s="2" t="str">
        <f>MID(Tabel1[[#This Row],[PRIMARIA]],9,1)</f>
        <v>B</v>
      </c>
      <c r="H19" s="2" t="str">
        <f>MID(Tabel1[[#This Row],[ID]],1,2)</f>
        <v>JA</v>
      </c>
      <c r="I19" s="1" t="s">
        <v>213</v>
      </c>
      <c r="J19" s="2" t="s">
        <v>130</v>
      </c>
      <c r="K19" t="s">
        <v>59</v>
      </c>
      <c r="L19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- 77x93\\JA1018E.png</v>
      </c>
      <c r="M19">
        <v>2019</v>
      </c>
      <c r="N19" t="str">
        <f>CONCATENATE("(",Tabel1[UNIDAD EDUCATIVA],",'",Tabel1[NOMBRE COMPLETO],"','",Tabel1[NIVEL],"','",Tabel1[ID],"','",Tabel1[PARALELO],"','",Tabel1[TELEFONO UNIDAD],"','",Tabel1[PRE],"'),")</f>
        <v>("JUANA AZURDUY DE PADILLA",'MENDOZA GAMARRA DANOVA CONSTANZA','Primero','JA1018E','B','TELÉFONO: 52-52146','JA'),</v>
      </c>
    </row>
    <row r="20" spans="1:14" x14ac:dyDescent="0.25">
      <c r="A20" t="s">
        <v>55</v>
      </c>
      <c r="B20" s="2" t="s">
        <v>137</v>
      </c>
      <c r="C20" t="s">
        <v>56</v>
      </c>
      <c r="D20" t="s">
        <v>124</v>
      </c>
      <c r="E20" s="2" t="s">
        <v>134</v>
      </c>
      <c r="F20" s="2" t="str">
        <f>MID(Tabel1[[#This Row],[PRIMARIA]],1,7)</f>
        <v>Primero</v>
      </c>
      <c r="G20" s="2" t="str">
        <f>MID(Tabel1[[#This Row],[PRIMARIA]],9,1)</f>
        <v>B</v>
      </c>
      <c r="H20" s="2" t="str">
        <f>MID(Tabel1[[#This Row],[ID]],1,2)</f>
        <v>JA</v>
      </c>
      <c r="I20" s="1" t="s">
        <v>214</v>
      </c>
      <c r="J20" s="2" t="s">
        <v>130</v>
      </c>
      <c r="K20" t="s">
        <v>59</v>
      </c>
      <c r="L20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- 77x93\\JA1019E.png</v>
      </c>
      <c r="M20">
        <v>2019</v>
      </c>
      <c r="N20" t="str">
        <f>CONCATENATE("(",Tabel1[UNIDAD EDUCATIVA],",'",Tabel1[NOMBRE COMPLETO],"','",Tabel1[NIVEL],"','",Tabel1[ID],"','",Tabel1[PARALELO],"','",Tabel1[TELEFONO UNIDAD],"','",Tabel1[PRE],"'),")</f>
        <v>("JUANA AZURDUY DE PADILLA",'MIRANDA TORREZ ANGHELO EDDY','Primero','JA1019E','B','TELÉFONO: 52-52146','JA'),</v>
      </c>
    </row>
    <row r="21" spans="1:14" x14ac:dyDescent="0.25">
      <c r="A21" t="s">
        <v>55</v>
      </c>
      <c r="B21" s="2" t="s">
        <v>137</v>
      </c>
      <c r="C21" t="s">
        <v>56</v>
      </c>
      <c r="D21" t="s">
        <v>125</v>
      </c>
      <c r="E21" s="2" t="s">
        <v>134</v>
      </c>
      <c r="F21" s="2" t="str">
        <f>MID(Tabel1[[#This Row],[PRIMARIA]],1,7)</f>
        <v>Primero</v>
      </c>
      <c r="G21" s="2" t="str">
        <f>MID(Tabel1[[#This Row],[PRIMARIA]],9,1)</f>
        <v>B</v>
      </c>
      <c r="H21" s="2" t="str">
        <f>MID(Tabel1[[#This Row],[ID]],1,2)</f>
        <v>JA</v>
      </c>
      <c r="I21" s="1" t="s">
        <v>215</v>
      </c>
      <c r="J21" s="2" t="s">
        <v>130</v>
      </c>
      <c r="K21" t="s">
        <v>59</v>
      </c>
      <c r="L21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- 77x93\\JA1020E.png</v>
      </c>
      <c r="M21">
        <v>2019</v>
      </c>
      <c r="N21" t="str">
        <f>CONCATENATE("(",Tabel1[UNIDAD EDUCATIVA],",'",Tabel1[NOMBRE COMPLETO],"','",Tabel1[NIVEL],"','",Tabel1[ID],"','",Tabel1[PARALELO],"','",Tabel1[TELEFONO UNIDAD],"','",Tabel1[PRE],"'),")</f>
        <v>("JUANA AZURDUY DE PADILLA",'MOYA BENITEZ MATIAS JOSUE','Primero','JA1020E','B','TELÉFONO: 52-52146','JA'),</v>
      </c>
    </row>
    <row r="22" spans="1:14" x14ac:dyDescent="0.25">
      <c r="A22" t="s">
        <v>55</v>
      </c>
      <c r="B22" s="2" t="s">
        <v>137</v>
      </c>
      <c r="C22" t="s">
        <v>56</v>
      </c>
      <c r="D22" t="s">
        <v>21</v>
      </c>
      <c r="E22" s="2" t="s">
        <v>134</v>
      </c>
      <c r="F22" s="2" t="str">
        <f>MID(Tabel1[[#This Row],[PRIMARIA]],1,7)</f>
        <v>Primero</v>
      </c>
      <c r="G22" s="2" t="str">
        <f>MID(Tabel1[[#This Row],[PRIMARIA]],9,1)</f>
        <v>B</v>
      </c>
      <c r="H22" s="2" t="str">
        <f>MID(Tabel1[[#This Row],[ID]],1,2)</f>
        <v>JA</v>
      </c>
      <c r="I22" s="1" t="s">
        <v>216</v>
      </c>
      <c r="J22" s="2" t="s">
        <v>130</v>
      </c>
      <c r="K22" t="s">
        <v>59</v>
      </c>
      <c r="L22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- 77x93\\JA1021E.png</v>
      </c>
      <c r="M22">
        <v>2019</v>
      </c>
      <c r="N22" t="str">
        <f>CONCATENATE("(",Tabel1[UNIDAD EDUCATIVA],",'",Tabel1[NOMBRE COMPLETO],"','",Tabel1[NIVEL],"','",Tabel1[ID],"','",Tabel1[PARALELO],"','",Tabel1[TELEFONO UNIDAD],"','",Tabel1[PRE],"'),")</f>
        <v>("JUANA AZURDUY DE PADILLA",'PEREZ QUIROGA ESTEPHANIE NAOMI','Primero','JA1021E','B','TELÉFONO: 52-52146','JA'),</v>
      </c>
    </row>
    <row r="23" spans="1:14" x14ac:dyDescent="0.25">
      <c r="A23" t="s">
        <v>55</v>
      </c>
      <c r="B23" s="2" t="s">
        <v>137</v>
      </c>
      <c r="C23" t="s">
        <v>56</v>
      </c>
      <c r="D23" t="s">
        <v>22</v>
      </c>
      <c r="E23" s="2" t="s">
        <v>134</v>
      </c>
      <c r="F23" s="2" t="str">
        <f>MID(Tabel1[[#This Row],[PRIMARIA]],1,7)</f>
        <v>Primero</v>
      </c>
      <c r="G23" s="2" t="str">
        <f>MID(Tabel1[[#This Row],[PRIMARIA]],9,1)</f>
        <v>B</v>
      </c>
      <c r="H23" s="2" t="str">
        <f>MID(Tabel1[[#This Row],[ID]],1,2)</f>
        <v>JA</v>
      </c>
      <c r="I23" s="1" t="s">
        <v>217</v>
      </c>
      <c r="J23" s="2" t="s">
        <v>130</v>
      </c>
      <c r="K23" t="s">
        <v>59</v>
      </c>
      <c r="L23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- 77x93\\JA1022E.png</v>
      </c>
      <c r="M23">
        <v>2019</v>
      </c>
      <c r="N23" t="str">
        <f>CONCATENATE("(",Tabel1[UNIDAD EDUCATIVA],",'",Tabel1[NOMBRE COMPLETO],"','",Tabel1[NIVEL],"','",Tabel1[ID],"','",Tabel1[PARALELO],"','",Tabel1[TELEFONO UNIDAD],"','",Tabel1[PRE],"'),")</f>
        <v>("JUANA AZURDUY DE PADILLA",'REYNAGA CHAMBILLA KALEB MAYCOL','Primero','JA1022E','B','TELÉFONO: 52-52146','JA'),</v>
      </c>
    </row>
    <row r="24" spans="1:14" x14ac:dyDescent="0.25">
      <c r="A24" t="s">
        <v>55</v>
      </c>
      <c r="B24" s="2" t="s">
        <v>137</v>
      </c>
      <c r="C24" t="s">
        <v>56</v>
      </c>
      <c r="D24" t="s">
        <v>23</v>
      </c>
      <c r="E24" s="2" t="s">
        <v>134</v>
      </c>
      <c r="F24" s="2" t="str">
        <f>MID(Tabel1[[#This Row],[PRIMARIA]],1,7)</f>
        <v>Primero</v>
      </c>
      <c r="G24" s="2" t="str">
        <f>MID(Tabel1[[#This Row],[PRIMARIA]],9,1)</f>
        <v>B</v>
      </c>
      <c r="H24" s="2" t="str">
        <f>MID(Tabel1[[#This Row],[ID]],1,2)</f>
        <v>JA</v>
      </c>
      <c r="I24" s="1" t="s">
        <v>218</v>
      </c>
      <c r="J24" s="2" t="s">
        <v>130</v>
      </c>
      <c r="K24" t="s">
        <v>59</v>
      </c>
      <c r="L24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- 77x93\\JA1023E.png</v>
      </c>
      <c r="M24">
        <v>2019</v>
      </c>
      <c r="N24" t="str">
        <f>CONCATENATE("(",Tabel1[UNIDAD EDUCATIVA],",'",Tabel1[NOMBRE COMPLETO],"','",Tabel1[NIVEL],"','",Tabel1[ID],"','",Tabel1[PARALELO],"','",Tabel1[TELEFONO UNIDAD],"','",Tabel1[PRE],"'),")</f>
        <v>("JUANA AZURDUY DE PADILLA",'RIOS REYNOSO ROSAURA GERALDI','Primero','JA1023E','B','TELÉFONO: 52-52146','JA'),</v>
      </c>
    </row>
    <row r="25" spans="1:14" x14ac:dyDescent="0.25">
      <c r="A25" t="s">
        <v>55</v>
      </c>
      <c r="B25" s="2" t="s">
        <v>137</v>
      </c>
      <c r="C25" t="s">
        <v>56</v>
      </c>
      <c r="D25" t="s">
        <v>24</v>
      </c>
      <c r="E25" s="2" t="s">
        <v>134</v>
      </c>
      <c r="F25" s="2" t="str">
        <f>MID(Tabel1[[#This Row],[PRIMARIA]],1,7)</f>
        <v>Primero</v>
      </c>
      <c r="G25" s="2" t="str">
        <f>MID(Tabel1[[#This Row],[PRIMARIA]],9,1)</f>
        <v>B</v>
      </c>
      <c r="H25" s="2" t="str">
        <f>MID(Tabel1[[#This Row],[ID]],1,2)</f>
        <v>JA</v>
      </c>
      <c r="I25" s="1" t="s">
        <v>219</v>
      </c>
      <c r="J25" s="2" t="s">
        <v>130</v>
      </c>
      <c r="K25" t="s">
        <v>59</v>
      </c>
      <c r="L25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- 77x93\\JA1024E.png</v>
      </c>
      <c r="M25">
        <v>2019</v>
      </c>
      <c r="N25" t="str">
        <f>CONCATENATE("(",Tabel1[UNIDAD EDUCATIVA],",'",Tabel1[NOMBRE COMPLETO],"','",Tabel1[NIVEL],"','",Tabel1[ID],"','",Tabel1[PARALELO],"','",Tabel1[TELEFONO UNIDAD],"','",Tabel1[PRE],"'),")</f>
        <v>("JUANA AZURDUY DE PADILLA",'SOLIZ TITO LEYDI SAMANTA','Primero','JA1024E','B','TELÉFONO: 52-52146','JA'),</v>
      </c>
    </row>
    <row r="26" spans="1:14" x14ac:dyDescent="0.25">
      <c r="A26" t="s">
        <v>55</v>
      </c>
      <c r="B26" s="2" t="s">
        <v>137</v>
      </c>
      <c r="C26" t="s">
        <v>56</v>
      </c>
      <c r="D26" t="s">
        <v>25</v>
      </c>
      <c r="E26" s="2" t="s">
        <v>134</v>
      </c>
      <c r="F26" s="2" t="str">
        <f>MID(Tabel1[[#This Row],[PRIMARIA]],1,7)</f>
        <v>Primero</v>
      </c>
      <c r="G26" s="2" t="str">
        <f>MID(Tabel1[[#This Row],[PRIMARIA]],9,1)</f>
        <v>B</v>
      </c>
      <c r="H26" s="2" t="str">
        <f>MID(Tabel1[[#This Row],[ID]],1,2)</f>
        <v>JA</v>
      </c>
      <c r="I26" s="1" t="s">
        <v>220</v>
      </c>
      <c r="J26" s="2" t="s">
        <v>130</v>
      </c>
      <c r="K26" t="s">
        <v>59</v>
      </c>
      <c r="L26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- 77x93\\JA1025E.png</v>
      </c>
      <c r="M26">
        <v>2019</v>
      </c>
      <c r="N26" t="str">
        <f>CONCATENATE("(",Tabel1[UNIDAD EDUCATIVA],",'",Tabel1[NOMBRE COMPLETO],"','",Tabel1[NIVEL],"','",Tabel1[ID],"','",Tabel1[PARALELO],"','",Tabel1[TELEFONO UNIDAD],"','",Tabel1[PRE],"'),")</f>
        <v>("JUANA AZURDUY DE PADILLA",'TORREZ FLORES JHANIN DAYANA','Primero','JA1025E','B','TELÉFONO: 52-52146','JA'),</v>
      </c>
    </row>
    <row r="27" spans="1:14" x14ac:dyDescent="0.25">
      <c r="A27" t="s">
        <v>55</v>
      </c>
      <c r="B27" s="2" t="s">
        <v>137</v>
      </c>
      <c r="C27" t="s">
        <v>56</v>
      </c>
      <c r="D27" t="s">
        <v>26</v>
      </c>
      <c r="E27" s="2" t="s">
        <v>134</v>
      </c>
      <c r="F27" s="2" t="str">
        <f>MID(Tabel1[[#This Row],[PRIMARIA]],1,7)</f>
        <v>Primero</v>
      </c>
      <c r="G27" s="2" t="str">
        <f>MID(Tabel1[[#This Row],[PRIMARIA]],9,1)</f>
        <v>B</v>
      </c>
      <c r="H27" s="2" t="str">
        <f>MID(Tabel1[[#This Row],[ID]],1,2)</f>
        <v>JA</v>
      </c>
      <c r="I27" s="1" t="s">
        <v>221</v>
      </c>
      <c r="J27" s="2" t="s">
        <v>130</v>
      </c>
      <c r="K27" t="s">
        <v>59</v>
      </c>
      <c r="L27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- 77x93\\JA1026E.png</v>
      </c>
      <c r="M27">
        <v>2019</v>
      </c>
      <c r="N27" t="str">
        <f>CONCATENATE("(",Tabel1[UNIDAD EDUCATIVA],",'",Tabel1[NOMBRE COMPLETO],"','",Tabel1[NIVEL],"','",Tabel1[ID],"','",Tabel1[PARALELO],"','",Tabel1[TELEFONO UNIDAD],"','",Tabel1[PRE],"'),")</f>
        <v>("JUANA AZURDUY DE PADILLA",'TUDELA RAMOS FERNANDA GRETA','Primero','JA1026E','B','TELÉFONO: 52-52146','JA'),</v>
      </c>
    </row>
    <row r="28" spans="1:14" x14ac:dyDescent="0.25">
      <c r="A28" t="s">
        <v>55</v>
      </c>
      <c r="B28" s="2" t="s">
        <v>137</v>
      </c>
      <c r="C28" t="s">
        <v>56</v>
      </c>
      <c r="D28" t="s">
        <v>27</v>
      </c>
      <c r="E28" s="2" t="s">
        <v>134</v>
      </c>
      <c r="F28" s="2" t="str">
        <f>MID(Tabel1[[#This Row],[PRIMARIA]],1,7)</f>
        <v>Primero</v>
      </c>
      <c r="G28" s="2" t="str">
        <f>MID(Tabel1[[#This Row],[PRIMARIA]],9,1)</f>
        <v>B</v>
      </c>
      <c r="H28" s="2" t="str">
        <f>MID(Tabel1[[#This Row],[ID]],1,2)</f>
        <v>JA</v>
      </c>
      <c r="I28" s="1" t="s">
        <v>222</v>
      </c>
      <c r="J28" s="2" t="s">
        <v>130</v>
      </c>
      <c r="K28" t="s">
        <v>59</v>
      </c>
      <c r="L28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- 77x93\\JA1027E.png</v>
      </c>
      <c r="M28">
        <v>2019</v>
      </c>
      <c r="N28" t="str">
        <f>CONCATENATE("(",Tabel1[UNIDAD EDUCATIVA],",'",Tabel1[NOMBRE COMPLETO],"','",Tabel1[NIVEL],"','",Tabel1[ID],"','",Tabel1[PARALELO],"','",Tabel1[TELEFONO UNIDAD],"','",Tabel1[PRE],"'),")</f>
        <v>("JUANA AZURDUY DE PADILLA",'VARGAS MAMANI ANYELI SHAMIRA','Primero','JA1027E','B','TELÉFONO: 52-52146','JA'),</v>
      </c>
    </row>
    <row r="29" spans="1:14" x14ac:dyDescent="0.25">
      <c r="A29" t="s">
        <v>55</v>
      </c>
      <c r="B29" s="2" t="s">
        <v>137</v>
      </c>
      <c r="C29" t="s">
        <v>56</v>
      </c>
      <c r="D29" t="s">
        <v>28</v>
      </c>
      <c r="E29" s="2" t="s">
        <v>134</v>
      </c>
      <c r="F29" s="2" t="str">
        <f>MID(Tabel1[[#This Row],[PRIMARIA]],1,7)</f>
        <v>Primero</v>
      </c>
      <c r="G29" s="2" t="str">
        <f>MID(Tabel1[[#This Row],[PRIMARIA]],9,1)</f>
        <v>B</v>
      </c>
      <c r="H29" s="2" t="str">
        <f>MID(Tabel1[[#This Row],[ID]],1,2)</f>
        <v>JA</v>
      </c>
      <c r="I29" s="1" t="s">
        <v>223</v>
      </c>
      <c r="J29" s="2" t="s">
        <v>130</v>
      </c>
      <c r="K29" t="s">
        <v>59</v>
      </c>
      <c r="L29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- 77x93\\JA1028E.png</v>
      </c>
      <c r="M29">
        <v>2019</v>
      </c>
      <c r="N29" t="str">
        <f>CONCATENATE("(",Tabel1[UNIDAD EDUCATIVA],",'",Tabel1[NOMBRE COMPLETO],"','",Tabel1[NIVEL],"','",Tabel1[ID],"','",Tabel1[PARALELO],"','",Tabel1[TELEFONO UNIDAD],"','",Tabel1[PRE],"'),")</f>
        <v>("JUANA AZURDUY DE PADILLA",'VILLCA MAMANI AYELEN DASHA','Primero','JA1028E','B','TELÉFONO: 52-52146','JA'),</v>
      </c>
    </row>
    <row r="30" spans="1:14" x14ac:dyDescent="0.25">
      <c r="A30" t="s">
        <v>55</v>
      </c>
      <c r="B30" s="2" t="s">
        <v>137</v>
      </c>
      <c r="C30" t="s">
        <v>56</v>
      </c>
      <c r="D30" t="s">
        <v>29</v>
      </c>
      <c r="E30" s="2" t="s">
        <v>134</v>
      </c>
      <c r="F30" s="2" t="str">
        <f>MID(Tabel1[[#This Row],[PRIMARIA]],1,7)</f>
        <v>Primero</v>
      </c>
      <c r="G30" s="2" t="str">
        <f>MID(Tabel1[[#This Row],[PRIMARIA]],9,1)</f>
        <v>B</v>
      </c>
      <c r="H30" s="2" t="str">
        <f>MID(Tabel1[[#This Row],[ID]],1,2)</f>
        <v>JA</v>
      </c>
      <c r="I30" s="1" t="s">
        <v>224</v>
      </c>
      <c r="J30" s="2" t="s">
        <v>130</v>
      </c>
      <c r="K30" t="s">
        <v>59</v>
      </c>
      <c r="L30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- 77x93\\JA1029E.png</v>
      </c>
      <c r="M30">
        <v>2019</v>
      </c>
      <c r="N30" t="str">
        <f>CONCATENATE("(",Tabel1[UNIDAD EDUCATIVA],",'",Tabel1[NOMBRE COMPLETO],"','",Tabel1[NIVEL],"','",Tabel1[ID],"','",Tabel1[PARALELO],"','",Tabel1[TELEFONO UNIDAD],"','",Tabel1[PRE],"'),")</f>
        <v>("JUANA AZURDUY DE PADILLA",'VINCENTY MERIDA FERNANDA CINTHIA','Primero','JA1029E','B','TELÉFONO: 52-52146','JA'),</v>
      </c>
    </row>
    <row r="31" spans="1:14" x14ac:dyDescent="0.25">
      <c r="A31" t="s">
        <v>55</v>
      </c>
      <c r="B31" s="2" t="s">
        <v>137</v>
      </c>
      <c r="C31" t="s">
        <v>56</v>
      </c>
      <c r="D31" t="s">
        <v>30</v>
      </c>
      <c r="E31" s="2" t="s">
        <v>134</v>
      </c>
      <c r="F31" s="2" t="str">
        <f>MID(Tabel1[[#This Row],[PRIMARIA]],1,7)</f>
        <v>Primero</v>
      </c>
      <c r="G31" s="2" t="str">
        <f>MID(Tabel1[[#This Row],[PRIMARIA]],9,1)</f>
        <v>B</v>
      </c>
      <c r="H31" s="2" t="str">
        <f>MID(Tabel1[[#This Row],[ID]],1,2)</f>
        <v>JA</v>
      </c>
      <c r="I31" s="1" t="s">
        <v>225</v>
      </c>
      <c r="J31" s="2" t="s">
        <v>130</v>
      </c>
      <c r="K31" t="s">
        <v>59</v>
      </c>
      <c r="L31" s="2" t="str">
        <f>"D:\\Documenten\\Stichting Ayni Bolivia\\Andere projecten\\CARNETS BIBLIOTECA\\Juana Azurduy - Primero - 77x93\\"&amp;Tabel1[[#This Row],[ID]]&amp;".png"</f>
        <v>D:\\Documenten\\Stichting Ayni Bolivia\\Andere projecten\\CARNETS BIBLIOTECA\\Juana Azurduy - Primero - 77x93\\JA1030E.png</v>
      </c>
      <c r="M31">
        <v>2019</v>
      </c>
      <c r="N31" t="str">
        <f>CONCATENATE("(",Tabel1[UNIDAD EDUCATIVA],",'",Tabel1[NOMBRE COMPLETO],"','",Tabel1[NIVEL],"','",Tabel1[ID],"','",Tabel1[PARALELO],"','",Tabel1[TELEFONO UNIDAD],"','",Tabel1[PRE],"'),")</f>
        <v>("JUANA AZURDUY DE PADILLA",'ZEBALLOS HINOJOSA ENZO JESUS','Primero','JA1030E','B','TELÉFONO: 52-52146','JA'),</v>
      </c>
    </row>
    <row r="32" spans="1:14" x14ac:dyDescent="0.25">
      <c r="A32" t="s">
        <v>55</v>
      </c>
      <c r="B32" s="2" t="s">
        <v>137</v>
      </c>
      <c r="C32" t="s">
        <v>56</v>
      </c>
      <c r="D32" t="s">
        <v>31</v>
      </c>
      <c r="E32" t="s">
        <v>135</v>
      </c>
      <c r="F32" s="2" t="str">
        <f>MID(Tabel1[[#This Row],[PRIMARIA]],1,7)</f>
        <v>Segundo</v>
      </c>
      <c r="G32" s="2" t="str">
        <f>MID(Tabel1[[#This Row],[PRIMARIA]],9,1)</f>
        <v>B</v>
      </c>
      <c r="H32" s="2" t="str">
        <f>MID(Tabel1[[#This Row],[ID]],1,2)</f>
        <v>JA</v>
      </c>
      <c r="I32" s="1" t="s">
        <v>226</v>
      </c>
      <c r="J32" s="2" t="s">
        <v>130</v>
      </c>
      <c r="K32" t="s">
        <v>59</v>
      </c>
      <c r="L32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- 77x93\\JA1031E.png</v>
      </c>
      <c r="M32">
        <v>2019</v>
      </c>
      <c r="N32" t="str">
        <f>CONCATENATE("(",Tabel1[UNIDAD EDUCATIVA],",'",Tabel1[NOMBRE COMPLETO],"','",Tabel1[NIVEL],"','",Tabel1[ID],"','",Tabel1[PARALELO],"','",Tabel1[TELEFONO UNIDAD],"','",Tabel1[PRE],"'),")</f>
        <v>("JUANA AZURDUY DE PADILLA",'ANDRADE GUTIERREZ ADRIANA','Segundo','JA1031E','B','TELÉFONO: 52-52146','JA'),</v>
      </c>
    </row>
    <row r="33" spans="1:14" x14ac:dyDescent="0.25">
      <c r="A33" t="s">
        <v>55</v>
      </c>
      <c r="B33" s="2" t="s">
        <v>137</v>
      </c>
      <c r="C33" t="s">
        <v>56</v>
      </c>
      <c r="D33" t="s">
        <v>32</v>
      </c>
      <c r="E33" s="2" t="s">
        <v>135</v>
      </c>
      <c r="F33" s="2" t="str">
        <f>MID(Tabel1[[#This Row],[PRIMARIA]],1,7)</f>
        <v>Segundo</v>
      </c>
      <c r="G33" s="2" t="str">
        <f>MID(Tabel1[[#This Row],[PRIMARIA]],9,1)</f>
        <v>B</v>
      </c>
      <c r="H33" s="2" t="str">
        <f>MID(Tabel1[[#This Row],[ID]],1,2)</f>
        <v>JA</v>
      </c>
      <c r="I33" s="1" t="s">
        <v>227</v>
      </c>
      <c r="J33" s="2" t="s">
        <v>130</v>
      </c>
      <c r="K33" t="s">
        <v>59</v>
      </c>
      <c r="L33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- 77x93\\JA1032E.png</v>
      </c>
      <c r="M33">
        <v>2019</v>
      </c>
      <c r="N33" t="str">
        <f>CONCATENATE("(",Tabel1[UNIDAD EDUCATIVA],",'",Tabel1[NOMBRE COMPLETO],"','",Tabel1[NIVEL],"','",Tabel1[ID],"','",Tabel1[PARALELO],"','",Tabel1[TELEFONO UNIDAD],"','",Tabel1[PRE],"'),")</f>
        <v>("JUANA AZURDUY DE PADILLA",'CAMACHO JALDIN AARON KALED','Segundo','JA1032E','B','TELÉFONO: 52-52146','JA'),</v>
      </c>
    </row>
    <row r="34" spans="1:14" x14ac:dyDescent="0.25">
      <c r="A34" t="s">
        <v>55</v>
      </c>
      <c r="B34" s="2" t="s">
        <v>137</v>
      </c>
      <c r="C34" t="s">
        <v>56</v>
      </c>
      <c r="D34" t="s">
        <v>33</v>
      </c>
      <c r="E34" s="2" t="s">
        <v>135</v>
      </c>
      <c r="F34" s="2" t="str">
        <f>MID(Tabel1[[#This Row],[PRIMARIA]],1,7)</f>
        <v>Segundo</v>
      </c>
      <c r="G34" s="2" t="str">
        <f>MID(Tabel1[[#This Row],[PRIMARIA]],9,1)</f>
        <v>B</v>
      </c>
      <c r="H34" s="2" t="str">
        <f>MID(Tabel1[[#This Row],[ID]],1,2)</f>
        <v>JA</v>
      </c>
      <c r="I34" s="1" t="s">
        <v>228</v>
      </c>
      <c r="J34" s="2" t="s">
        <v>130</v>
      </c>
      <c r="K34" t="s">
        <v>59</v>
      </c>
      <c r="L34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- 77x93\\JA1033E.png</v>
      </c>
      <c r="M34">
        <v>2019</v>
      </c>
      <c r="N34" t="str">
        <f>CONCATENATE("(",Tabel1[UNIDAD EDUCATIVA],",'",Tabel1[NOMBRE COMPLETO],"','",Tabel1[NIVEL],"','",Tabel1[ID],"','",Tabel1[PARALELO],"','",Tabel1[TELEFONO UNIDAD],"','",Tabel1[PRE],"'),")</f>
        <v>("JUANA AZURDUY DE PADILLA",'CHALLA CACERES JUAN AXEL MATIAS','Segundo','JA1033E','B','TELÉFONO: 52-52146','JA'),</v>
      </c>
    </row>
    <row r="35" spans="1:14" x14ac:dyDescent="0.25">
      <c r="A35" t="s">
        <v>55</v>
      </c>
      <c r="B35" s="2" t="s">
        <v>137</v>
      </c>
      <c r="C35" t="s">
        <v>56</v>
      </c>
      <c r="D35" t="s">
        <v>126</v>
      </c>
      <c r="E35" s="2" t="s">
        <v>135</v>
      </c>
      <c r="F35" s="2" t="str">
        <f>MID(Tabel1[[#This Row],[PRIMARIA]],1,7)</f>
        <v>Segundo</v>
      </c>
      <c r="G35" s="2" t="str">
        <f>MID(Tabel1[[#This Row],[PRIMARIA]],9,1)</f>
        <v>B</v>
      </c>
      <c r="H35" s="2" t="str">
        <f>MID(Tabel1[[#This Row],[ID]],1,2)</f>
        <v>JA</v>
      </c>
      <c r="I35" s="1" t="s">
        <v>229</v>
      </c>
      <c r="J35" s="2" t="s">
        <v>130</v>
      </c>
      <c r="K35" t="s">
        <v>59</v>
      </c>
      <c r="L35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- 77x93\\JA1034E.png</v>
      </c>
      <c r="M35">
        <v>2019</v>
      </c>
      <c r="N35" t="str">
        <f>CONCATENATE("(",Tabel1[UNIDAD EDUCATIVA],",'",Tabel1[NOMBRE COMPLETO],"','",Tabel1[NIVEL],"','",Tabel1[ID],"','",Tabel1[PARALELO],"','",Tabel1[TELEFONO UNIDAD],"','",Tabel1[PRE],"'),")</f>
        <v>("JUANA AZURDUY DE PADILLA",'CHOQUE FLORES JHERALDINE ROSARIO','Segundo','JA1034E','B','TELÉFONO: 52-52146','JA'),</v>
      </c>
    </row>
    <row r="36" spans="1:14" x14ac:dyDescent="0.25">
      <c r="A36" t="s">
        <v>55</v>
      </c>
      <c r="B36" s="2" t="s">
        <v>137</v>
      </c>
      <c r="C36" t="s">
        <v>56</v>
      </c>
      <c r="D36" t="s">
        <v>34</v>
      </c>
      <c r="E36" s="2" t="s">
        <v>135</v>
      </c>
      <c r="F36" s="2" t="str">
        <f>MID(Tabel1[[#This Row],[PRIMARIA]],1,7)</f>
        <v>Segundo</v>
      </c>
      <c r="G36" s="2" t="str">
        <f>MID(Tabel1[[#This Row],[PRIMARIA]],9,1)</f>
        <v>B</v>
      </c>
      <c r="H36" s="2" t="str">
        <f>MID(Tabel1[[#This Row],[ID]],1,2)</f>
        <v>JA</v>
      </c>
      <c r="I36" s="1" t="s">
        <v>230</v>
      </c>
      <c r="J36" s="2" t="s">
        <v>130</v>
      </c>
      <c r="K36" t="s">
        <v>59</v>
      </c>
      <c r="L36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- 77x93\\JA1035E.png</v>
      </c>
      <c r="M36">
        <v>2019</v>
      </c>
      <c r="N36" t="str">
        <f>CONCATENATE("(",Tabel1[UNIDAD EDUCATIVA],",'",Tabel1[NOMBRE COMPLETO],"','",Tabel1[NIVEL],"','",Tabel1[ID],"','",Tabel1[PARALELO],"','",Tabel1[TELEFONO UNIDAD],"','",Tabel1[PRE],"'),")</f>
        <v>("JUANA AZURDUY DE PADILLA",'CHAMBI ZENTENO ANDREINA BELEN','Segundo','JA1035E','B','TELÉFONO: 52-52146','JA'),</v>
      </c>
    </row>
    <row r="37" spans="1:14" x14ac:dyDescent="0.25">
      <c r="A37" t="s">
        <v>55</v>
      </c>
      <c r="B37" s="2" t="s">
        <v>137</v>
      </c>
      <c r="C37" t="s">
        <v>56</v>
      </c>
      <c r="D37" t="s">
        <v>35</v>
      </c>
      <c r="E37" s="2" t="s">
        <v>135</v>
      </c>
      <c r="F37" s="2" t="str">
        <f>MID(Tabel1[[#This Row],[PRIMARIA]],1,7)</f>
        <v>Segundo</v>
      </c>
      <c r="G37" s="2" t="str">
        <f>MID(Tabel1[[#This Row],[PRIMARIA]],9,1)</f>
        <v>B</v>
      </c>
      <c r="H37" s="2" t="str">
        <f>MID(Tabel1[[#This Row],[ID]],1,2)</f>
        <v>JA</v>
      </c>
      <c r="I37" s="1" t="s">
        <v>231</v>
      </c>
      <c r="J37" s="2" t="s">
        <v>130</v>
      </c>
      <c r="K37" t="s">
        <v>59</v>
      </c>
      <c r="L37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- 77x93\\JA1036E.png</v>
      </c>
      <c r="M37">
        <v>2019</v>
      </c>
      <c r="N37" t="str">
        <f>CONCATENATE("(",Tabel1[UNIDAD EDUCATIVA],",'",Tabel1[NOMBRE COMPLETO],"','",Tabel1[NIVEL],"','",Tabel1[ID],"','",Tabel1[PARALELO],"','",Tabel1[TELEFONO UNIDAD],"','",Tabel1[PRE],"'),")</f>
        <v>("JUANA AZURDUY DE PADILLA",'COLQUEHUANCA SUYO MONSSERRAT EMILY','Segundo','JA1036E','B','TELÉFONO: 52-52146','JA'),</v>
      </c>
    </row>
    <row r="38" spans="1:14" x14ac:dyDescent="0.25">
      <c r="A38" t="s">
        <v>55</v>
      </c>
      <c r="B38" s="2" t="s">
        <v>137</v>
      </c>
      <c r="C38" t="s">
        <v>56</v>
      </c>
      <c r="D38" t="s">
        <v>36</v>
      </c>
      <c r="E38" s="2" t="s">
        <v>135</v>
      </c>
      <c r="F38" s="2" t="str">
        <f>MID(Tabel1[[#This Row],[PRIMARIA]],1,7)</f>
        <v>Segundo</v>
      </c>
      <c r="G38" s="2" t="str">
        <f>MID(Tabel1[[#This Row],[PRIMARIA]],9,1)</f>
        <v>B</v>
      </c>
      <c r="H38" s="2" t="str">
        <f>MID(Tabel1[[#This Row],[ID]],1,2)</f>
        <v>JA</v>
      </c>
      <c r="I38" s="1" t="s">
        <v>232</v>
      </c>
      <c r="J38" s="2" t="s">
        <v>130</v>
      </c>
      <c r="K38" t="s">
        <v>59</v>
      </c>
      <c r="L38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- 77x93\\JA1037E.png</v>
      </c>
      <c r="M38">
        <v>2019</v>
      </c>
      <c r="N38" t="str">
        <f>CONCATENATE("(",Tabel1[UNIDAD EDUCATIVA],",'",Tabel1[NOMBRE COMPLETO],"','",Tabel1[NIVEL],"','",Tabel1[ID],"','",Tabel1[PARALELO],"','",Tabel1[TELEFONO UNIDAD],"','",Tabel1[PRE],"'),")</f>
        <v>("JUANA AZURDUY DE PADILLA",'CONDORI QUISPE SHARAI CAMILA','Segundo','JA1037E','B','TELÉFONO: 52-52146','JA'),</v>
      </c>
    </row>
    <row r="39" spans="1:14" x14ac:dyDescent="0.25">
      <c r="A39" t="s">
        <v>55</v>
      </c>
      <c r="B39" s="2" t="s">
        <v>137</v>
      </c>
      <c r="C39" t="s">
        <v>56</v>
      </c>
      <c r="D39" t="s">
        <v>37</v>
      </c>
      <c r="E39" s="2" t="s">
        <v>135</v>
      </c>
      <c r="F39" s="2" t="str">
        <f>MID(Tabel1[[#This Row],[PRIMARIA]],1,7)</f>
        <v>Segundo</v>
      </c>
      <c r="G39" s="2" t="str">
        <f>MID(Tabel1[[#This Row],[PRIMARIA]],9,1)</f>
        <v>B</v>
      </c>
      <c r="H39" s="2" t="str">
        <f>MID(Tabel1[[#This Row],[ID]],1,2)</f>
        <v>JA</v>
      </c>
      <c r="I39" s="1" t="s">
        <v>233</v>
      </c>
      <c r="J39" s="2" t="s">
        <v>130</v>
      </c>
      <c r="K39" t="s">
        <v>59</v>
      </c>
      <c r="L39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- 77x93\\JA1038E.png</v>
      </c>
      <c r="M39">
        <v>2019</v>
      </c>
      <c r="N39" t="str">
        <f>CONCATENATE("(",Tabel1[UNIDAD EDUCATIVA],",'",Tabel1[NOMBRE COMPLETO],"','",Tabel1[NIVEL],"','",Tabel1[ID],"','",Tabel1[PARALELO],"','",Tabel1[TELEFONO UNIDAD],"','",Tabel1[PRE],"'),")</f>
        <v>("JUANA AZURDUY DE PADILLA",'CONDORI QUISPE SOLEDAD','Segundo','JA1038E','B','TELÉFONO: 52-52146','JA'),</v>
      </c>
    </row>
    <row r="40" spans="1:14" x14ac:dyDescent="0.25">
      <c r="A40" t="s">
        <v>55</v>
      </c>
      <c r="B40" s="2" t="s">
        <v>137</v>
      </c>
      <c r="C40" t="s">
        <v>56</v>
      </c>
      <c r="D40" t="s">
        <v>38</v>
      </c>
      <c r="E40" s="2" t="s">
        <v>135</v>
      </c>
      <c r="F40" s="2" t="str">
        <f>MID(Tabel1[[#This Row],[PRIMARIA]],1,7)</f>
        <v>Segundo</v>
      </c>
      <c r="G40" s="2" t="str">
        <f>MID(Tabel1[[#This Row],[PRIMARIA]],9,1)</f>
        <v>B</v>
      </c>
      <c r="H40" s="2" t="str">
        <f>MID(Tabel1[[#This Row],[ID]],1,2)</f>
        <v>JA</v>
      </c>
      <c r="I40" s="1" t="s">
        <v>234</v>
      </c>
      <c r="J40" s="2" t="s">
        <v>130</v>
      </c>
      <c r="K40" t="s">
        <v>59</v>
      </c>
      <c r="L40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- 77x93\\JA1039E.png</v>
      </c>
      <c r="M40">
        <v>2019</v>
      </c>
      <c r="N40" t="str">
        <f>CONCATENATE("(",Tabel1[UNIDAD EDUCATIVA],",'",Tabel1[NOMBRE COMPLETO],"','",Tabel1[NIVEL],"','",Tabel1[ID],"','",Tabel1[PARALELO],"','",Tabel1[TELEFONO UNIDAD],"','",Tabel1[PRE],"'),")</f>
        <v>("JUANA AZURDUY DE PADILLA",'CUSSI FLORES LAYRA JHOANNA','Segundo','JA1039E','B','TELÉFONO: 52-52146','JA'),</v>
      </c>
    </row>
    <row r="41" spans="1:14" x14ac:dyDescent="0.25">
      <c r="A41" t="s">
        <v>55</v>
      </c>
      <c r="B41" s="2" t="s">
        <v>137</v>
      </c>
      <c r="C41" t="s">
        <v>56</v>
      </c>
      <c r="D41" t="s">
        <v>127</v>
      </c>
      <c r="E41" s="2" t="s">
        <v>135</v>
      </c>
      <c r="F41" s="2" t="str">
        <f>MID(Tabel1[[#This Row],[PRIMARIA]],1,7)</f>
        <v>Segundo</v>
      </c>
      <c r="G41" s="2" t="str">
        <f>MID(Tabel1[[#This Row],[PRIMARIA]],9,1)</f>
        <v>B</v>
      </c>
      <c r="H41" s="2" t="str">
        <f>MID(Tabel1[[#This Row],[ID]],1,2)</f>
        <v>JA</v>
      </c>
      <c r="I41" s="1" t="s">
        <v>235</v>
      </c>
      <c r="J41" s="2" t="s">
        <v>130</v>
      </c>
      <c r="K41" t="s">
        <v>59</v>
      </c>
      <c r="L41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- 77x93\\JA1040E.png</v>
      </c>
      <c r="M41">
        <v>2019</v>
      </c>
      <c r="N41" t="str">
        <f>CONCATENATE("(",Tabel1[UNIDAD EDUCATIVA],",'",Tabel1[NOMBRE COMPLETO],"','",Tabel1[NIVEL],"','",Tabel1[ID],"','",Tabel1[PARALELO],"','",Tabel1[TELEFONO UNIDAD],"','",Tabel1[PRE],"'),")</f>
        <v>("JUANA AZURDUY DE PADILLA",'ECHENIQUE CORDOVA ARIANA MARIA','Segundo','JA1040E','B','TELÉFONO: 52-52146','JA'),</v>
      </c>
    </row>
    <row r="42" spans="1:14" x14ac:dyDescent="0.25">
      <c r="A42" t="s">
        <v>55</v>
      </c>
      <c r="B42" s="2" t="s">
        <v>137</v>
      </c>
      <c r="C42" t="s">
        <v>56</v>
      </c>
      <c r="D42" t="s">
        <v>39</v>
      </c>
      <c r="E42" s="2" t="s">
        <v>135</v>
      </c>
      <c r="F42" s="2" t="str">
        <f>MID(Tabel1[[#This Row],[PRIMARIA]],1,7)</f>
        <v>Segundo</v>
      </c>
      <c r="G42" s="2" t="str">
        <f>MID(Tabel1[[#This Row],[PRIMARIA]],9,1)</f>
        <v>B</v>
      </c>
      <c r="H42" s="2" t="str">
        <f>MID(Tabel1[[#This Row],[ID]],1,2)</f>
        <v>JA</v>
      </c>
      <c r="I42" s="1" t="s">
        <v>236</v>
      </c>
      <c r="J42" s="2" t="s">
        <v>130</v>
      </c>
      <c r="K42" t="s">
        <v>59</v>
      </c>
      <c r="L42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- 77x93\\JA1041E.png</v>
      </c>
      <c r="M42">
        <v>2019</v>
      </c>
      <c r="N42" t="str">
        <f>CONCATENATE("(",Tabel1[UNIDAD EDUCATIVA],",'",Tabel1[NOMBRE COMPLETO],"','",Tabel1[NIVEL],"','",Tabel1[ID],"','",Tabel1[PARALELO],"','",Tabel1[TELEFONO UNIDAD],"','",Tabel1[PRE],"'),")</f>
        <v>("JUANA AZURDUY DE PADILLA",'FELIPEZ FERNANDEZ MAYRA KEYLA BRENDALY','Segundo','JA1041E','B','TELÉFONO: 52-52146','JA'),</v>
      </c>
    </row>
    <row r="43" spans="1:14" x14ac:dyDescent="0.25">
      <c r="A43" t="s">
        <v>55</v>
      </c>
      <c r="B43" s="2" t="s">
        <v>137</v>
      </c>
      <c r="C43" t="s">
        <v>56</v>
      </c>
      <c r="D43" t="s">
        <v>40</v>
      </c>
      <c r="E43" s="2" t="s">
        <v>135</v>
      </c>
      <c r="F43" s="2" t="str">
        <f>MID(Tabel1[[#This Row],[PRIMARIA]],1,7)</f>
        <v>Segundo</v>
      </c>
      <c r="G43" s="2" t="str">
        <f>MID(Tabel1[[#This Row],[PRIMARIA]],9,1)</f>
        <v>B</v>
      </c>
      <c r="H43" s="2" t="str">
        <f>MID(Tabel1[[#This Row],[ID]],1,2)</f>
        <v>JA</v>
      </c>
      <c r="I43" s="1" t="s">
        <v>237</v>
      </c>
      <c r="J43" s="2" t="s">
        <v>130</v>
      </c>
      <c r="K43" t="s">
        <v>59</v>
      </c>
      <c r="L43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- 77x93\\JA1042E.png</v>
      </c>
      <c r="M43">
        <v>2019</v>
      </c>
      <c r="N43" t="str">
        <f>CONCATENATE("(",Tabel1[UNIDAD EDUCATIVA],",'",Tabel1[NOMBRE COMPLETO],"','",Tabel1[NIVEL],"','",Tabel1[ID],"','",Tabel1[PARALELO],"','",Tabel1[TELEFONO UNIDAD],"','",Tabel1[PRE],"'),")</f>
        <v>("JUANA AZURDUY DE PADILLA",'FERNANDEZ ADUVIRI GIOVANNA','Segundo','JA1042E','B','TELÉFONO: 52-52146','JA'),</v>
      </c>
    </row>
    <row r="44" spans="1:14" x14ac:dyDescent="0.25">
      <c r="A44" t="s">
        <v>55</v>
      </c>
      <c r="B44" s="2" t="s">
        <v>137</v>
      </c>
      <c r="C44" t="s">
        <v>56</v>
      </c>
      <c r="D44" t="s">
        <v>128</v>
      </c>
      <c r="E44" s="2" t="s">
        <v>135</v>
      </c>
      <c r="F44" s="2" t="str">
        <f>MID(Tabel1[[#This Row],[PRIMARIA]],1,7)</f>
        <v>Segundo</v>
      </c>
      <c r="G44" s="2" t="str">
        <f>MID(Tabel1[[#This Row],[PRIMARIA]],9,1)</f>
        <v>B</v>
      </c>
      <c r="H44" s="2" t="str">
        <f>MID(Tabel1[[#This Row],[ID]],1,2)</f>
        <v>JA</v>
      </c>
      <c r="I44" s="1" t="s">
        <v>238</v>
      </c>
      <c r="J44" s="2" t="s">
        <v>130</v>
      </c>
      <c r="K44" t="s">
        <v>59</v>
      </c>
      <c r="L44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- 77x93\\JA1043E.png</v>
      </c>
      <c r="M44">
        <v>2019</v>
      </c>
      <c r="N44" t="str">
        <f>CONCATENATE("(",Tabel1[UNIDAD EDUCATIVA],",'",Tabel1[NOMBRE COMPLETO],"','",Tabel1[NIVEL],"','",Tabel1[ID],"','",Tabel1[PARALELO],"','",Tabel1[TELEFONO UNIDAD],"','",Tabel1[PRE],"'),")</f>
        <v>("JUANA AZURDUY DE PADILLA",'FLORES VARGAS TOMAS DAVID','Segundo','JA1043E','B','TELÉFONO: 52-52146','JA'),</v>
      </c>
    </row>
    <row r="45" spans="1:14" x14ac:dyDescent="0.25">
      <c r="A45" t="s">
        <v>55</v>
      </c>
      <c r="B45" s="2" t="s">
        <v>137</v>
      </c>
      <c r="C45" t="s">
        <v>56</v>
      </c>
      <c r="D45" t="s">
        <v>41</v>
      </c>
      <c r="E45" s="2" t="s">
        <v>135</v>
      </c>
      <c r="F45" s="2" t="str">
        <f>MID(Tabel1[[#This Row],[PRIMARIA]],1,7)</f>
        <v>Segundo</v>
      </c>
      <c r="G45" s="2" t="str">
        <f>MID(Tabel1[[#This Row],[PRIMARIA]],9,1)</f>
        <v>B</v>
      </c>
      <c r="H45" s="2" t="str">
        <f>MID(Tabel1[[#This Row],[ID]],1,2)</f>
        <v>JA</v>
      </c>
      <c r="I45" s="1" t="s">
        <v>239</v>
      </c>
      <c r="J45" s="2" t="s">
        <v>130</v>
      </c>
      <c r="K45" t="s">
        <v>59</v>
      </c>
      <c r="L45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- 77x93\\JA1044E.png</v>
      </c>
      <c r="M45">
        <v>2019</v>
      </c>
      <c r="N45" t="str">
        <f>CONCATENATE("(",Tabel1[UNIDAD EDUCATIVA],",'",Tabel1[NOMBRE COMPLETO],"','",Tabel1[NIVEL],"','",Tabel1[ID],"','",Tabel1[PARALELO],"','",Tabel1[TELEFONO UNIDAD],"','",Tabel1[PRE],"'),")</f>
        <v>("JUANA AZURDUY DE PADILLA",'FRANIC TRONCOSO ANNY CRISTINA','Segundo','JA1044E','B','TELÉFONO: 52-52146','JA'),</v>
      </c>
    </row>
    <row r="46" spans="1:14" x14ac:dyDescent="0.25">
      <c r="A46" t="s">
        <v>55</v>
      </c>
      <c r="B46" s="2" t="s">
        <v>137</v>
      </c>
      <c r="C46" t="s">
        <v>56</v>
      </c>
      <c r="D46" s="4" t="s">
        <v>42</v>
      </c>
      <c r="E46" s="2" t="s">
        <v>135</v>
      </c>
      <c r="F46" s="2" t="str">
        <f>MID(Tabel1[[#This Row],[PRIMARIA]],1,7)</f>
        <v>Segundo</v>
      </c>
      <c r="G46" s="2" t="str">
        <f>MID(Tabel1[[#This Row],[PRIMARIA]],9,1)</f>
        <v>B</v>
      </c>
      <c r="H46" s="2" t="str">
        <f>MID(Tabel1[[#This Row],[ID]],1,2)</f>
        <v>JA</v>
      </c>
      <c r="I46" s="1" t="s">
        <v>240</v>
      </c>
      <c r="J46" s="2" t="s">
        <v>130</v>
      </c>
      <c r="K46" t="s">
        <v>59</v>
      </c>
      <c r="L46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- 77x93\\JA1045E.png</v>
      </c>
      <c r="M46">
        <v>2019</v>
      </c>
      <c r="N46" t="str">
        <f>CONCATENATE("(",Tabel1[UNIDAD EDUCATIVA],",'",Tabel1[NOMBRE COMPLETO],"','",Tabel1[NIVEL],"','",Tabel1[ID],"','",Tabel1[PARALELO],"','",Tabel1[TELEFONO UNIDAD],"','",Tabel1[PRE],"'),")</f>
        <v>("JUANA AZURDUY DE PADILLA",'GONZALES FERNANDEZ GABRIEL','Segundo','JA1045E','B','TELÉFONO: 52-52146','JA'),</v>
      </c>
    </row>
    <row r="47" spans="1:14" x14ac:dyDescent="0.25">
      <c r="A47" t="s">
        <v>55</v>
      </c>
      <c r="B47" s="2" t="s">
        <v>137</v>
      </c>
      <c r="C47" t="s">
        <v>56</v>
      </c>
      <c r="D47" s="4" t="s">
        <v>43</v>
      </c>
      <c r="E47" s="2" t="s">
        <v>135</v>
      </c>
      <c r="F47" s="2" t="str">
        <f>MID(Tabel1[[#This Row],[PRIMARIA]],1,7)</f>
        <v>Segundo</v>
      </c>
      <c r="G47" s="2" t="str">
        <f>MID(Tabel1[[#This Row],[PRIMARIA]],9,1)</f>
        <v>B</v>
      </c>
      <c r="H47" s="2" t="str">
        <f>MID(Tabel1[[#This Row],[ID]],1,2)</f>
        <v>JA</v>
      </c>
      <c r="I47" s="1" t="s">
        <v>241</v>
      </c>
      <c r="J47" s="2" t="s">
        <v>130</v>
      </c>
      <c r="K47" t="s">
        <v>59</v>
      </c>
      <c r="L47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- 77x93\\JA1046E.png</v>
      </c>
      <c r="M47">
        <v>2019</v>
      </c>
      <c r="N47" t="str">
        <f>CONCATENATE("(",Tabel1[UNIDAD EDUCATIVA],",'",Tabel1[NOMBRE COMPLETO],"','",Tabel1[NIVEL],"','",Tabel1[ID],"','",Tabel1[PARALELO],"','",Tabel1[TELEFONO UNIDAD],"','",Tabel1[PRE],"'),")</f>
        <v>("JUANA AZURDUY DE PADILLA",'GONZALES FERNANDEZ RAFAEL','Segundo','JA1046E','B','TELÉFONO: 52-52146','JA'),</v>
      </c>
    </row>
    <row r="48" spans="1:14" x14ac:dyDescent="0.25">
      <c r="A48" t="s">
        <v>55</v>
      </c>
      <c r="B48" s="2" t="s">
        <v>137</v>
      </c>
      <c r="C48" t="s">
        <v>56</v>
      </c>
      <c r="D48" s="4" t="s">
        <v>44</v>
      </c>
      <c r="E48" s="2" t="s">
        <v>135</v>
      </c>
      <c r="F48" s="2" t="str">
        <f>MID(Tabel1[[#This Row],[PRIMARIA]],1,7)</f>
        <v>Segundo</v>
      </c>
      <c r="G48" s="2" t="str">
        <f>MID(Tabel1[[#This Row],[PRIMARIA]],9,1)</f>
        <v>B</v>
      </c>
      <c r="H48" s="2" t="str">
        <f>MID(Tabel1[[#This Row],[ID]],1,2)</f>
        <v>JA</v>
      </c>
      <c r="I48" s="1" t="s">
        <v>242</v>
      </c>
      <c r="J48" s="2" t="s">
        <v>130</v>
      </c>
      <c r="K48" t="s">
        <v>59</v>
      </c>
      <c r="L48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- 77x93\\JA1047E.png</v>
      </c>
      <c r="M48">
        <v>2019</v>
      </c>
      <c r="N48" t="str">
        <f>CONCATENATE("(",Tabel1[UNIDAD EDUCATIVA],",'",Tabel1[NOMBRE COMPLETO],"','",Tabel1[NIVEL],"','",Tabel1[ID],"','",Tabel1[PARALELO],"','",Tabel1[TELEFONO UNIDAD],"','",Tabel1[PRE],"'),")</f>
        <v>("JUANA AZURDUY DE PADILLA",'HUANCA FELIPEZ ARACELI','Segundo','JA1047E','B','TELÉFONO: 52-52146','JA'),</v>
      </c>
    </row>
    <row r="49" spans="1:14" x14ac:dyDescent="0.25">
      <c r="A49" t="s">
        <v>55</v>
      </c>
      <c r="B49" s="2" t="s">
        <v>137</v>
      </c>
      <c r="C49" t="s">
        <v>56</v>
      </c>
      <c r="D49" s="4" t="s">
        <v>117</v>
      </c>
      <c r="E49" s="2" t="s">
        <v>135</v>
      </c>
      <c r="F49" s="2" t="str">
        <f>MID(Tabel1[[#This Row],[PRIMARIA]],1,7)</f>
        <v>Segundo</v>
      </c>
      <c r="G49" s="2" t="str">
        <f>MID(Tabel1[[#This Row],[PRIMARIA]],9,1)</f>
        <v>B</v>
      </c>
      <c r="H49" s="2" t="str">
        <f>MID(Tabel1[[#This Row],[ID]],1,2)</f>
        <v>JA</v>
      </c>
      <c r="I49" s="1" t="s">
        <v>243</v>
      </c>
      <c r="J49" s="2" t="s">
        <v>130</v>
      </c>
      <c r="K49" t="s">
        <v>59</v>
      </c>
      <c r="L49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- 77x93\\JA1048E.png</v>
      </c>
      <c r="M49">
        <v>2019</v>
      </c>
      <c r="N49" t="str">
        <f>CONCATENATE("(",Tabel1[UNIDAD EDUCATIVA],",'",Tabel1[NOMBRE COMPLETO],"','",Tabel1[NIVEL],"','",Tabel1[ID],"','",Tabel1[PARALELO],"','",Tabel1[TELEFONO UNIDAD],"','",Tabel1[PRE],"'),")</f>
        <v>("JUANA AZURDUY DE PADILLA",'LLAVE CORANI AMI GENESIS','Segundo','JA1048E','B','TELÉFONO: 52-52146','JA'),</v>
      </c>
    </row>
    <row r="50" spans="1:14" x14ac:dyDescent="0.25">
      <c r="A50" t="s">
        <v>55</v>
      </c>
      <c r="B50" s="2" t="s">
        <v>137</v>
      </c>
      <c r="C50" t="s">
        <v>56</v>
      </c>
      <c r="D50" s="4" t="s">
        <v>45</v>
      </c>
      <c r="E50" s="2" t="s">
        <v>135</v>
      </c>
      <c r="F50" s="2" t="str">
        <f>MID(Tabel1[[#This Row],[PRIMARIA]],1,7)</f>
        <v>Segundo</v>
      </c>
      <c r="G50" s="2" t="str">
        <f>MID(Tabel1[[#This Row],[PRIMARIA]],9,1)</f>
        <v>B</v>
      </c>
      <c r="H50" s="2" t="str">
        <f>MID(Tabel1[[#This Row],[ID]],1,2)</f>
        <v>JA</v>
      </c>
      <c r="I50" s="1" t="s">
        <v>244</v>
      </c>
      <c r="J50" s="2" t="s">
        <v>130</v>
      </c>
      <c r="K50" t="s">
        <v>59</v>
      </c>
      <c r="L50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- 77x93\\JA1049E.png</v>
      </c>
      <c r="M50">
        <v>2019</v>
      </c>
      <c r="N50" t="str">
        <f>CONCATENATE("(",Tabel1[UNIDAD EDUCATIVA],",'",Tabel1[NOMBRE COMPLETO],"','",Tabel1[NIVEL],"','",Tabel1[ID],"','",Tabel1[PARALELO],"','",Tabel1[TELEFONO UNIDAD],"','",Tabel1[PRE],"'),")</f>
        <v>("JUANA AZURDUY DE PADILLA",'MARCA CHOCAITA SHEILA','Segundo','JA1049E','B','TELÉFONO: 52-52146','JA'),</v>
      </c>
    </row>
    <row r="51" spans="1:14" x14ac:dyDescent="0.25">
      <c r="A51" t="s">
        <v>55</v>
      </c>
      <c r="B51" s="2" t="s">
        <v>137</v>
      </c>
      <c r="C51" t="s">
        <v>56</v>
      </c>
      <c r="D51" s="4" t="s">
        <v>46</v>
      </c>
      <c r="E51" s="2" t="s">
        <v>135</v>
      </c>
      <c r="F51" s="2" t="str">
        <f>MID(Tabel1[[#This Row],[PRIMARIA]],1,7)</f>
        <v>Segundo</v>
      </c>
      <c r="G51" s="2" t="str">
        <f>MID(Tabel1[[#This Row],[PRIMARIA]],9,1)</f>
        <v>B</v>
      </c>
      <c r="H51" s="2" t="str">
        <f>MID(Tabel1[[#This Row],[ID]],1,2)</f>
        <v>JA</v>
      </c>
      <c r="I51" s="1" t="s">
        <v>245</v>
      </c>
      <c r="J51" s="2" t="s">
        <v>130</v>
      </c>
      <c r="K51" t="s">
        <v>59</v>
      </c>
      <c r="L51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- 77x93\\JA1050E.png</v>
      </c>
      <c r="M51">
        <v>2019</v>
      </c>
      <c r="N51" t="str">
        <f>CONCATENATE("(",Tabel1[UNIDAD EDUCATIVA],",'",Tabel1[NOMBRE COMPLETO],"','",Tabel1[NIVEL],"','",Tabel1[ID],"','",Tabel1[PARALELO],"','",Tabel1[TELEFONO UNIDAD],"','",Tabel1[PRE],"'),")</f>
        <v>("JUANA AZURDUY DE PADILLA",'NINAJA CONDORI BETTZY AVELIN','Segundo','JA1050E','B','TELÉFONO: 52-52146','JA'),</v>
      </c>
    </row>
    <row r="52" spans="1:14" x14ac:dyDescent="0.25">
      <c r="A52" t="s">
        <v>55</v>
      </c>
      <c r="B52" s="2" t="s">
        <v>137</v>
      </c>
      <c r="C52" t="s">
        <v>56</v>
      </c>
      <c r="D52" s="4" t="s">
        <v>47</v>
      </c>
      <c r="E52" s="2" t="s">
        <v>135</v>
      </c>
      <c r="F52" s="2" t="str">
        <f>MID(Tabel1[[#This Row],[PRIMARIA]],1,7)</f>
        <v>Segundo</v>
      </c>
      <c r="G52" s="2" t="str">
        <f>MID(Tabel1[[#This Row],[PRIMARIA]],9,1)</f>
        <v>B</v>
      </c>
      <c r="H52" s="2" t="str">
        <f>MID(Tabel1[[#This Row],[ID]],1,2)</f>
        <v>JA</v>
      </c>
      <c r="I52" s="1" t="s">
        <v>246</v>
      </c>
      <c r="J52" s="2" t="s">
        <v>130</v>
      </c>
      <c r="K52" t="s">
        <v>59</v>
      </c>
      <c r="L52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- 77x93\\JA1051E.png</v>
      </c>
      <c r="M52">
        <v>2019</v>
      </c>
      <c r="N52" t="str">
        <f>CONCATENATE("(",Tabel1[UNIDAD EDUCATIVA],",'",Tabel1[NOMBRE COMPLETO],"','",Tabel1[NIVEL],"','",Tabel1[ID],"','",Tabel1[PARALELO],"','",Tabel1[TELEFONO UNIDAD],"','",Tabel1[PRE],"'),")</f>
        <v>("JUANA AZURDUY DE PADILLA",'PACA TAPIA ANGELI SUSANA','Segundo','JA1051E','B','TELÉFONO: 52-52146','JA'),</v>
      </c>
    </row>
    <row r="53" spans="1:14" x14ac:dyDescent="0.25">
      <c r="A53" t="s">
        <v>55</v>
      </c>
      <c r="B53" s="2" t="s">
        <v>137</v>
      </c>
      <c r="C53" t="s">
        <v>56</v>
      </c>
      <c r="D53" s="4" t="s">
        <v>118</v>
      </c>
      <c r="E53" s="2" t="s">
        <v>135</v>
      </c>
      <c r="F53" s="2" t="str">
        <f>MID(Tabel1[[#This Row],[PRIMARIA]],1,7)</f>
        <v>Segundo</v>
      </c>
      <c r="G53" s="2" t="str">
        <f>MID(Tabel1[[#This Row],[PRIMARIA]],9,1)</f>
        <v>B</v>
      </c>
      <c r="H53" s="2" t="str">
        <f>MID(Tabel1[[#This Row],[ID]],1,2)</f>
        <v>JA</v>
      </c>
      <c r="I53" s="1" t="s">
        <v>247</v>
      </c>
      <c r="J53" s="2" t="s">
        <v>130</v>
      </c>
      <c r="K53" t="s">
        <v>59</v>
      </c>
      <c r="L53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- 77x93\\JA1052E.png</v>
      </c>
      <c r="M53">
        <v>2019</v>
      </c>
      <c r="N53" t="str">
        <f>CONCATENATE("(",Tabel1[UNIDAD EDUCATIVA],",'",Tabel1[NOMBRE COMPLETO],"','",Tabel1[NIVEL],"','",Tabel1[ID],"','",Tabel1[PARALELO],"','",Tabel1[TELEFONO UNIDAD],"','",Tabel1[PRE],"'),")</f>
        <v>("JUANA AZURDUY DE PADILLA",'PALLARES POSTO SKARLETH ELIANA','Segundo','JA1052E','B','TELÉFONO: 52-52146','JA'),</v>
      </c>
    </row>
    <row r="54" spans="1:14" x14ac:dyDescent="0.25">
      <c r="A54" t="s">
        <v>55</v>
      </c>
      <c r="B54" s="2" t="s">
        <v>137</v>
      </c>
      <c r="C54" t="s">
        <v>56</v>
      </c>
      <c r="D54" s="4" t="s">
        <v>48</v>
      </c>
      <c r="E54" s="2" t="s">
        <v>135</v>
      </c>
      <c r="F54" s="2" t="str">
        <f>MID(Tabel1[[#This Row],[PRIMARIA]],1,7)</f>
        <v>Segundo</v>
      </c>
      <c r="G54" s="2" t="str">
        <f>MID(Tabel1[[#This Row],[PRIMARIA]],9,1)</f>
        <v>B</v>
      </c>
      <c r="H54" s="2" t="str">
        <f>MID(Tabel1[[#This Row],[ID]],1,2)</f>
        <v>JA</v>
      </c>
      <c r="I54" s="1" t="s">
        <v>248</v>
      </c>
      <c r="J54" s="2" t="s">
        <v>130</v>
      </c>
      <c r="K54" t="s">
        <v>59</v>
      </c>
      <c r="L54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- 77x93\\JA1053E.png</v>
      </c>
      <c r="M54">
        <v>2019</v>
      </c>
      <c r="N54" t="str">
        <f>CONCATENATE("(",Tabel1[UNIDAD EDUCATIVA],",'",Tabel1[NOMBRE COMPLETO],"','",Tabel1[NIVEL],"','",Tabel1[ID],"','",Tabel1[PARALELO],"','",Tabel1[TELEFONO UNIDAD],"','",Tabel1[PRE],"'),")</f>
        <v>("JUANA AZURDUY DE PADILLA",'PEREZ CABA BETEL','Segundo','JA1053E','B','TELÉFONO: 52-52146','JA'),</v>
      </c>
    </row>
    <row r="55" spans="1:14" x14ac:dyDescent="0.25">
      <c r="A55" t="s">
        <v>55</v>
      </c>
      <c r="B55" s="2" t="s">
        <v>137</v>
      </c>
      <c r="C55" t="s">
        <v>56</v>
      </c>
      <c r="D55" s="4" t="s">
        <v>119</v>
      </c>
      <c r="E55" s="2" t="s">
        <v>135</v>
      </c>
      <c r="F55" s="2" t="str">
        <f>MID(Tabel1[[#This Row],[PRIMARIA]],1,7)</f>
        <v>Segundo</v>
      </c>
      <c r="G55" s="2" t="str">
        <f>MID(Tabel1[[#This Row],[PRIMARIA]],9,1)</f>
        <v>B</v>
      </c>
      <c r="H55" s="2" t="str">
        <f>MID(Tabel1[[#This Row],[ID]],1,2)</f>
        <v>JA</v>
      </c>
      <c r="I55" s="1" t="s">
        <v>249</v>
      </c>
      <c r="J55" s="2" t="s">
        <v>130</v>
      </c>
      <c r="K55" t="s">
        <v>59</v>
      </c>
      <c r="L55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- 77x93\\JA1054E.png</v>
      </c>
      <c r="M55">
        <v>2019</v>
      </c>
      <c r="N55" t="str">
        <f>CONCATENATE("(",Tabel1[UNIDAD EDUCATIVA],",'",Tabel1[NOMBRE COMPLETO],"','",Tabel1[NIVEL],"','",Tabel1[ID],"','",Tabel1[PARALELO],"','",Tabel1[TELEFONO UNIDAD],"','",Tabel1[PRE],"'),")</f>
        <v>("JUANA AZURDUY DE PADILLA",'PEREZ HUARAYO KEYLA YADIRA','Segundo','JA1054E','B','TELÉFONO: 52-52146','JA'),</v>
      </c>
    </row>
    <row r="56" spans="1:14" x14ac:dyDescent="0.25">
      <c r="A56" t="s">
        <v>55</v>
      </c>
      <c r="B56" s="2" t="s">
        <v>137</v>
      </c>
      <c r="C56" t="s">
        <v>56</v>
      </c>
      <c r="D56" s="4" t="s">
        <v>49</v>
      </c>
      <c r="E56" s="2" t="s">
        <v>135</v>
      </c>
      <c r="F56" s="2" t="str">
        <f>MID(Tabel1[[#This Row],[PRIMARIA]],1,7)</f>
        <v>Segundo</v>
      </c>
      <c r="G56" s="2" t="str">
        <f>MID(Tabel1[[#This Row],[PRIMARIA]],9,1)</f>
        <v>B</v>
      </c>
      <c r="H56" s="2" t="str">
        <f>MID(Tabel1[[#This Row],[ID]],1,2)</f>
        <v>JA</v>
      </c>
      <c r="I56" s="1" t="s">
        <v>250</v>
      </c>
      <c r="J56" s="2" t="s">
        <v>130</v>
      </c>
      <c r="K56" t="s">
        <v>59</v>
      </c>
      <c r="L56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- 77x93\\JA1055E.png</v>
      </c>
      <c r="M56">
        <v>2019</v>
      </c>
      <c r="N56" t="str">
        <f>CONCATENATE("(",Tabel1[UNIDAD EDUCATIVA],",'",Tabel1[NOMBRE COMPLETO],"','",Tabel1[NIVEL],"','",Tabel1[ID],"','",Tabel1[PARALELO],"','",Tabel1[TELEFONO UNIDAD],"','",Tabel1[PRE],"'),")</f>
        <v>("JUANA AZURDUY DE PADILLA",'POMA CHAMBI BAYRON GONZALO','Segundo','JA1055E','B','TELÉFONO: 52-52146','JA'),</v>
      </c>
    </row>
    <row r="57" spans="1:14" x14ac:dyDescent="0.25">
      <c r="A57" t="s">
        <v>55</v>
      </c>
      <c r="B57" s="2" t="s">
        <v>137</v>
      </c>
      <c r="C57" t="s">
        <v>56</v>
      </c>
      <c r="D57" s="4" t="s">
        <v>50</v>
      </c>
      <c r="E57" s="2" t="s">
        <v>135</v>
      </c>
      <c r="F57" s="2" t="str">
        <f>MID(Tabel1[[#This Row],[PRIMARIA]],1,7)</f>
        <v>Segundo</v>
      </c>
      <c r="G57" s="2" t="str">
        <f>MID(Tabel1[[#This Row],[PRIMARIA]],9,1)</f>
        <v>B</v>
      </c>
      <c r="H57" s="2" t="str">
        <f>MID(Tabel1[[#This Row],[ID]],1,2)</f>
        <v>JA</v>
      </c>
      <c r="I57" s="1" t="s">
        <v>251</v>
      </c>
      <c r="J57" s="2" t="s">
        <v>130</v>
      </c>
      <c r="K57" t="s">
        <v>59</v>
      </c>
      <c r="L57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- 77x93\\JA1056E.png</v>
      </c>
      <c r="M57">
        <v>2019</v>
      </c>
      <c r="N57" t="str">
        <f>CONCATENATE("(",Tabel1[UNIDAD EDUCATIVA],",'",Tabel1[NOMBRE COMPLETO],"','",Tabel1[NIVEL],"','",Tabel1[ID],"','",Tabel1[PARALELO],"','",Tabel1[TELEFONO UNIDAD],"','",Tabel1[PRE],"'),")</f>
        <v>("JUANA AZURDUY DE PADILLA",'RAMOS CONDORI MARIA BELEN','Segundo','JA1056E','B','TELÉFONO: 52-52146','JA'),</v>
      </c>
    </row>
    <row r="58" spans="1:14" x14ac:dyDescent="0.25">
      <c r="A58" t="s">
        <v>55</v>
      </c>
      <c r="B58" s="2" t="s">
        <v>137</v>
      </c>
      <c r="C58" t="s">
        <v>56</v>
      </c>
      <c r="D58" s="4" t="s">
        <v>51</v>
      </c>
      <c r="E58" s="2" t="s">
        <v>135</v>
      </c>
      <c r="F58" s="2" t="str">
        <f>MID(Tabel1[[#This Row],[PRIMARIA]],1,7)</f>
        <v>Segundo</v>
      </c>
      <c r="G58" s="2" t="str">
        <f>MID(Tabel1[[#This Row],[PRIMARIA]],9,1)</f>
        <v>B</v>
      </c>
      <c r="H58" s="2" t="str">
        <f>MID(Tabel1[[#This Row],[ID]],1,2)</f>
        <v>JA</v>
      </c>
      <c r="I58" s="1" t="s">
        <v>252</v>
      </c>
      <c r="J58" s="2" t="s">
        <v>130</v>
      </c>
      <c r="K58" t="s">
        <v>59</v>
      </c>
      <c r="L58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- 77x93\\JA1057E.png</v>
      </c>
      <c r="M58">
        <v>2019</v>
      </c>
      <c r="N58" t="str">
        <f>CONCATENATE("(",Tabel1[UNIDAD EDUCATIVA],",'",Tabel1[NOMBRE COMPLETO],"','",Tabel1[NIVEL],"','",Tabel1[ID],"','",Tabel1[PARALELO],"','",Tabel1[TELEFONO UNIDAD],"','",Tabel1[PRE],"'),")</f>
        <v>("JUANA AZURDUY DE PADILLA",'SILES MARTINEZ LUIS FERNANDO','Segundo','JA1057E','B','TELÉFONO: 52-52146','JA'),</v>
      </c>
    </row>
    <row r="59" spans="1:14" x14ac:dyDescent="0.25">
      <c r="A59" t="s">
        <v>55</v>
      </c>
      <c r="B59" s="2" t="s">
        <v>137</v>
      </c>
      <c r="C59" t="s">
        <v>56</v>
      </c>
      <c r="D59" s="4" t="s">
        <v>52</v>
      </c>
      <c r="E59" s="2" t="s">
        <v>135</v>
      </c>
      <c r="F59" s="2" t="str">
        <f>MID(Tabel1[[#This Row],[PRIMARIA]],1,7)</f>
        <v>Segundo</v>
      </c>
      <c r="G59" s="2" t="str">
        <f>MID(Tabel1[[#This Row],[PRIMARIA]],9,1)</f>
        <v>B</v>
      </c>
      <c r="H59" s="2" t="str">
        <f>MID(Tabel1[[#This Row],[ID]],1,2)</f>
        <v>JA</v>
      </c>
      <c r="I59" s="1" t="s">
        <v>253</v>
      </c>
      <c r="J59" s="2" t="s">
        <v>130</v>
      </c>
      <c r="K59" t="s">
        <v>59</v>
      </c>
      <c r="L59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- 77x93\\JA1058E.png</v>
      </c>
      <c r="M59">
        <v>2019</v>
      </c>
      <c r="N59" t="str">
        <f>CONCATENATE("(",Tabel1[UNIDAD EDUCATIVA],",'",Tabel1[NOMBRE COMPLETO],"','",Tabel1[NIVEL],"','",Tabel1[ID],"','",Tabel1[PARALELO],"','",Tabel1[TELEFONO UNIDAD],"','",Tabel1[PRE],"'),")</f>
        <v>("JUANA AZURDUY DE PADILLA",'TAQUICHIRI ARICOMA SANTIAGO EDWIN','Segundo','JA1058E','B','TELÉFONO: 52-52146','JA'),</v>
      </c>
    </row>
    <row r="60" spans="1:14" x14ac:dyDescent="0.25">
      <c r="A60" t="s">
        <v>55</v>
      </c>
      <c r="B60" s="2" t="s">
        <v>137</v>
      </c>
      <c r="C60" t="s">
        <v>56</v>
      </c>
      <c r="D60" s="4" t="s">
        <v>53</v>
      </c>
      <c r="E60" s="2" t="s">
        <v>135</v>
      </c>
      <c r="F60" s="2" t="str">
        <f>MID(Tabel1[[#This Row],[PRIMARIA]],1,7)</f>
        <v>Segundo</v>
      </c>
      <c r="G60" s="2" t="str">
        <f>MID(Tabel1[[#This Row],[PRIMARIA]],9,1)</f>
        <v>B</v>
      </c>
      <c r="H60" s="2" t="str">
        <f>MID(Tabel1[[#This Row],[ID]],1,2)</f>
        <v>JA</v>
      </c>
      <c r="I60" s="1" t="s">
        <v>254</v>
      </c>
      <c r="J60" s="2" t="s">
        <v>130</v>
      </c>
      <c r="K60" t="s">
        <v>59</v>
      </c>
      <c r="L60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- 77x93\\JA1059E.png</v>
      </c>
      <c r="M60">
        <v>2019</v>
      </c>
      <c r="N60" t="str">
        <f>CONCATENATE("(",Tabel1[UNIDAD EDUCATIVA],",'",Tabel1[NOMBRE COMPLETO],"','",Tabel1[NIVEL],"','",Tabel1[ID],"','",Tabel1[PARALELO],"','",Tabel1[TELEFONO UNIDAD],"','",Tabel1[PRE],"'),")</f>
        <v>("JUANA AZURDUY DE PADILLA",'VERASTEGUI LEDEZMA DAVINIA VALENTINA','Segundo','JA1059E','B','TELÉFONO: 52-52146','JA'),</v>
      </c>
    </row>
    <row r="61" spans="1:14" x14ac:dyDescent="0.25">
      <c r="A61" t="s">
        <v>55</v>
      </c>
      <c r="B61" s="2" t="s">
        <v>137</v>
      </c>
      <c r="C61" t="s">
        <v>56</v>
      </c>
      <c r="D61" s="4" t="s">
        <v>54</v>
      </c>
      <c r="E61" s="2" t="s">
        <v>135</v>
      </c>
      <c r="F61" s="2" t="str">
        <f>MID(Tabel1[[#This Row],[PRIMARIA]],1,7)</f>
        <v>Segundo</v>
      </c>
      <c r="G61" s="2" t="str">
        <f>MID(Tabel1[[#This Row],[PRIMARIA]],9,1)</f>
        <v>B</v>
      </c>
      <c r="H61" s="2" t="str">
        <f>MID(Tabel1[[#This Row],[ID]],1,2)</f>
        <v>JA</v>
      </c>
      <c r="I61" s="1" t="s">
        <v>255</v>
      </c>
      <c r="J61" s="2" t="s">
        <v>130</v>
      </c>
      <c r="K61" t="s">
        <v>59</v>
      </c>
      <c r="L61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- 77x93\\JA1060E.png</v>
      </c>
      <c r="M61">
        <v>2019</v>
      </c>
      <c r="N61" t="str">
        <f>CONCATENATE("(",Tabel1[UNIDAD EDUCATIVA],",'",Tabel1[NOMBRE COMPLETO],"','",Tabel1[NIVEL],"','",Tabel1[ID],"','",Tabel1[PARALELO],"','",Tabel1[TELEFONO UNIDAD],"','",Tabel1[PRE],"'),")</f>
        <v>("JUANA AZURDUY DE PADILLA",'ZUBIETA GUTIERREZ AYELEN CAMILA','Segundo','JA1060E','B','TELÉFONO: 52-52146','JA'),</v>
      </c>
    </row>
    <row r="62" spans="1:14" x14ac:dyDescent="0.25">
      <c r="A62" s="2" t="s">
        <v>55</v>
      </c>
      <c r="B62" s="2" t="s">
        <v>137</v>
      </c>
      <c r="C62" s="2" t="s">
        <v>56</v>
      </c>
      <c r="D62" s="4" t="s">
        <v>120</v>
      </c>
      <c r="E62" s="2" t="s">
        <v>135</v>
      </c>
      <c r="F62" s="2" t="str">
        <f>MID(Tabel1[[#This Row],[PRIMARIA]],1,7)</f>
        <v>Segundo</v>
      </c>
      <c r="G62" s="2" t="str">
        <f>MID(Tabel1[[#This Row],[PRIMARIA]],9,1)</f>
        <v>B</v>
      </c>
      <c r="H62" s="2" t="str">
        <f>MID(Tabel1[[#This Row],[ID]],1,2)</f>
        <v>JA</v>
      </c>
      <c r="I62" s="1" t="s">
        <v>256</v>
      </c>
      <c r="J62" s="2" t="s">
        <v>130</v>
      </c>
      <c r="K62" s="2" t="s">
        <v>59</v>
      </c>
      <c r="L62" s="2" t="str">
        <f>"D:\\Documenten\\Stichting Ayni Bolivia\\Andere projecten\\CARNETS BIBLIOTECA\\Juana Azurduy - Segundo - 77x93\\"&amp;Tabel1[[#This Row],[ID]]&amp;".png"</f>
        <v>D:\\Documenten\\Stichting Ayni Bolivia\\Andere projecten\\CARNETS BIBLIOTECA\\Juana Azurduy - Segundo - 77x93\\JA1061E.png</v>
      </c>
      <c r="M62" s="2">
        <v>2019</v>
      </c>
      <c r="N62" t="str">
        <f>CONCATENATE("(",Tabel1[UNIDAD EDUCATIVA],",'",Tabel1[NOMBRE COMPLETO],"','",Tabel1[NIVEL],"','",Tabel1[ID],"','",Tabel1[PARALELO],"','",Tabel1[TELEFONO UNIDAD],"','",Tabel1[PRE],"'),")</f>
        <v>("JUANA AZURDUY DE PADILLA",'CAMPOS QUIROGA ANJHY','Segundo','JA1061E','B','TELÉFONO: 52-52146','JA'),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L1" zoomScaleNormal="100" workbookViewId="0">
      <selection activeCell="N1" sqref="N1:N1048576"/>
    </sheetView>
  </sheetViews>
  <sheetFormatPr baseColWidth="10" defaultColWidth="9.140625" defaultRowHeight="15" x14ac:dyDescent="0.25"/>
  <cols>
    <col min="1" max="1" width="20.7109375" bestFit="1" customWidth="1"/>
    <col min="2" max="2" width="19.5703125" bestFit="1" customWidth="1"/>
    <col min="3" max="3" width="20.140625" bestFit="1" customWidth="1"/>
    <col min="4" max="4" width="39.42578125" bestFit="1" customWidth="1"/>
    <col min="5" max="5" width="11.5703125" customWidth="1"/>
    <col min="6" max="8" width="11.5703125" style="2" customWidth="1"/>
    <col min="9" max="9" width="8.85546875" customWidth="1"/>
    <col min="10" max="10" width="23.140625" customWidth="1"/>
    <col min="11" max="11" width="12.5703125" customWidth="1"/>
    <col min="12" max="12" width="121.28515625" bestFit="1" customWidth="1"/>
    <col min="13" max="13" width="7.140625" bestFit="1" customWidth="1"/>
    <col min="14" max="22" width="9.28515625" customWidth="1"/>
    <col min="23" max="112" width="10.28515625" customWidth="1"/>
    <col min="113" max="1012" width="11.28515625" customWidth="1"/>
    <col min="1013" max="10012" width="12.28515625" customWidth="1"/>
    <col min="10013" max="16384" width="13.28515625" customWidth="1"/>
  </cols>
  <sheetData>
    <row r="1" spans="1:14" x14ac:dyDescent="0.25">
      <c r="A1" t="s">
        <v>60</v>
      </c>
      <c r="B1" t="s">
        <v>57</v>
      </c>
      <c r="C1" t="s">
        <v>58</v>
      </c>
      <c r="D1" t="s">
        <v>8</v>
      </c>
      <c r="E1" t="s">
        <v>0</v>
      </c>
      <c r="F1" s="2" t="s">
        <v>258</v>
      </c>
      <c r="G1" s="2" t="s">
        <v>259</v>
      </c>
      <c r="H1" s="2" t="s">
        <v>260</v>
      </c>
      <c r="I1" t="s">
        <v>3</v>
      </c>
      <c r="J1" t="s">
        <v>5</v>
      </c>
      <c r="K1" t="s">
        <v>6</v>
      </c>
      <c r="L1" t="s">
        <v>7</v>
      </c>
      <c r="M1" t="s">
        <v>4</v>
      </c>
      <c r="N1" t="s">
        <v>257</v>
      </c>
    </row>
    <row r="2" spans="1:14" x14ac:dyDescent="0.25">
      <c r="A2" t="s">
        <v>116</v>
      </c>
      <c r="B2" s="2" t="s">
        <v>138</v>
      </c>
      <c r="C2" t="s">
        <v>56</v>
      </c>
      <c r="D2" t="s">
        <v>61</v>
      </c>
      <c r="E2" t="s">
        <v>136</v>
      </c>
      <c r="F2" s="2" t="str">
        <f>MID(Tabel2[[#This Row],[PRIMARIA]],1,7)</f>
        <v>Primero</v>
      </c>
      <c r="G2" s="2" t="str">
        <f>MID(Tabel2[[#This Row],[PRIMARIA]],9,1)</f>
        <v>A</v>
      </c>
      <c r="H2" s="2" t="str">
        <f>MID(Tabel2[[#This Row],[ID]],1,2)</f>
        <v>GV</v>
      </c>
      <c r="I2" s="1" t="s">
        <v>139</v>
      </c>
      <c r="J2" t="s">
        <v>129</v>
      </c>
      <c r="K2" t="s">
        <v>59</v>
      </c>
      <c r="L2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- 77x93\\GV1001E.png</v>
      </c>
      <c r="M2">
        <v>2019</v>
      </c>
      <c r="N2" t="str">
        <f>CONCATENATE("(",Tabel2[UNIDAD EDUCATIVA],",'",Tabel2[NOMBRE COMPLETO],"','",Tabel2[NIVEL],"','",Tabel2[ID],"','",Tabel2[PARALELO],"','",Tabel2[TELEFONO UNIDAD],"','",Tabel2[PRE],"'),")</f>
        <v>("GUIDO VILLAGOMEZ",'ALONZO MARCA JHOAN PITER','Primero','GV1001E','A','TELÉFONO: 52-36971','GV'),</v>
      </c>
    </row>
    <row r="3" spans="1:14" x14ac:dyDescent="0.25">
      <c r="A3" s="2" t="s">
        <v>116</v>
      </c>
      <c r="B3" s="2" t="s">
        <v>138</v>
      </c>
      <c r="C3" t="s">
        <v>56</v>
      </c>
      <c r="D3" t="s">
        <v>62</v>
      </c>
      <c r="E3" s="2" t="s">
        <v>136</v>
      </c>
      <c r="F3" s="2" t="str">
        <f>MID(Tabel2[[#This Row],[PRIMARIA]],1,7)</f>
        <v>Primero</v>
      </c>
      <c r="G3" s="2" t="str">
        <f>MID(Tabel2[[#This Row],[PRIMARIA]],9,1)</f>
        <v>A</v>
      </c>
      <c r="H3" s="2" t="str">
        <f>MID(Tabel2[[#This Row],[ID]],1,2)</f>
        <v>GV</v>
      </c>
      <c r="I3" s="1" t="s">
        <v>140</v>
      </c>
      <c r="J3" s="2" t="s">
        <v>129</v>
      </c>
      <c r="K3" t="s">
        <v>59</v>
      </c>
      <c r="L3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- 77x93\\GV1002E.png</v>
      </c>
      <c r="M3">
        <v>2019</v>
      </c>
      <c r="N3" t="str">
        <f>CONCATENATE("(",Tabel2[UNIDAD EDUCATIVA],",'",Tabel2[NOMBRE COMPLETO],"','",Tabel2[NIVEL],"','",Tabel2[ID],"','",Tabel2[PARALELO],"','",Tabel2[TELEFONO UNIDAD],"','",Tabel2[PRE],"'),")</f>
        <v>("GUIDO VILLAGOMEZ",'ALONZO MARCA PITER PAUL ','Primero','GV1002E','A','TELÉFONO: 52-36971','GV'),</v>
      </c>
    </row>
    <row r="4" spans="1:14" x14ac:dyDescent="0.25">
      <c r="A4" s="2" t="s">
        <v>116</v>
      </c>
      <c r="B4" s="2" t="s">
        <v>138</v>
      </c>
      <c r="C4" t="s">
        <v>56</v>
      </c>
      <c r="D4" t="s">
        <v>63</v>
      </c>
      <c r="E4" s="2" t="s">
        <v>136</v>
      </c>
      <c r="F4" s="2" t="str">
        <f>MID(Tabel2[[#This Row],[PRIMARIA]],1,7)</f>
        <v>Primero</v>
      </c>
      <c r="G4" s="2" t="str">
        <f>MID(Tabel2[[#This Row],[PRIMARIA]],9,1)</f>
        <v>A</v>
      </c>
      <c r="H4" s="2" t="str">
        <f>MID(Tabel2[[#This Row],[ID]],1,2)</f>
        <v>GV</v>
      </c>
      <c r="I4" s="1" t="s">
        <v>141</v>
      </c>
      <c r="J4" s="2" t="s">
        <v>129</v>
      </c>
      <c r="K4" t="s">
        <v>59</v>
      </c>
      <c r="L4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- 77x93\\GV1003E.png</v>
      </c>
      <c r="M4">
        <v>2019</v>
      </c>
      <c r="N4" t="str">
        <f>CONCATENATE("(",Tabel2[UNIDAD EDUCATIVA],",'",Tabel2[NOMBRE COMPLETO],"','",Tabel2[NIVEL],"','",Tabel2[ID],"','",Tabel2[PARALELO],"','",Tabel2[TELEFONO UNIDAD],"','",Tabel2[PRE],"'),")</f>
        <v>("GUIDO VILLAGOMEZ",'ALVAREZ CHOQUE JHANET SHIRLEY','Primero','GV1003E','A','TELÉFONO: 52-36971','GV'),</v>
      </c>
    </row>
    <row r="5" spans="1:14" s="2" customFormat="1" x14ac:dyDescent="0.25">
      <c r="A5" s="2" t="s">
        <v>116</v>
      </c>
      <c r="B5" s="2" t="s">
        <v>138</v>
      </c>
      <c r="C5" s="2" t="s">
        <v>56</v>
      </c>
      <c r="D5" s="3" t="s">
        <v>131</v>
      </c>
      <c r="E5" s="2" t="s">
        <v>136</v>
      </c>
      <c r="F5" s="2" t="str">
        <f>MID(Tabel2[[#This Row],[PRIMARIA]],1,7)</f>
        <v>Primero</v>
      </c>
      <c r="G5" s="2" t="str">
        <f>MID(Tabel2[[#This Row],[PRIMARIA]],9,1)</f>
        <v>A</v>
      </c>
      <c r="H5" s="2" t="str">
        <f>MID(Tabel2[[#This Row],[ID]],1,2)</f>
        <v>GV</v>
      </c>
      <c r="I5" s="1" t="s">
        <v>142</v>
      </c>
      <c r="J5" s="2" t="s">
        <v>129</v>
      </c>
      <c r="K5" s="2" t="s">
        <v>59</v>
      </c>
      <c r="L5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- 77x93\\GV1026E.png</v>
      </c>
      <c r="M5" s="2">
        <v>2019</v>
      </c>
      <c r="N5" s="2" t="str">
        <f>CONCATENATE("(",Tabel2[UNIDAD EDUCATIVA],",'",Tabel2[NOMBRE COMPLETO],"','",Tabel2[NIVEL],"','",Tabel2[ID],"','",Tabel2[PARALELO],"','",Tabel2[TELEFONO UNIDAD],"','",Tabel2[PRE],"'),")</f>
        <v>("GUIDO VILLAGOMEZ",'ANCALLE MAIDANA BRIGGITTE MARIBEL','Primero','GV1026E','A','TELÉFONO: 52-36971','GV'),</v>
      </c>
    </row>
    <row r="6" spans="1:14" x14ac:dyDescent="0.25">
      <c r="A6" s="2" t="s">
        <v>116</v>
      </c>
      <c r="B6" s="2" t="s">
        <v>138</v>
      </c>
      <c r="C6" s="2" t="s">
        <v>56</v>
      </c>
      <c r="D6" t="s">
        <v>64</v>
      </c>
      <c r="E6" s="2" t="s">
        <v>136</v>
      </c>
      <c r="F6" s="2" t="str">
        <f>MID(Tabel2[[#This Row],[PRIMARIA]],1,7)</f>
        <v>Primero</v>
      </c>
      <c r="G6" s="2" t="str">
        <f>MID(Tabel2[[#This Row],[PRIMARIA]],9,1)</f>
        <v>A</v>
      </c>
      <c r="H6" s="2" t="str">
        <f>MID(Tabel2[[#This Row],[ID]],1,2)</f>
        <v>GV</v>
      </c>
      <c r="I6" s="1" t="s">
        <v>143</v>
      </c>
      <c r="J6" s="2" t="s">
        <v>129</v>
      </c>
      <c r="K6" s="2" t="s">
        <v>59</v>
      </c>
      <c r="L6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- 77x93\\GV1004E.png</v>
      </c>
      <c r="M6" s="2">
        <v>2019</v>
      </c>
      <c r="N6" t="str">
        <f>CONCATENATE("(",Tabel2[UNIDAD EDUCATIVA],",'",Tabel2[NOMBRE COMPLETO],"','",Tabel2[NIVEL],"','",Tabel2[ID],"','",Tabel2[PARALELO],"','",Tabel2[TELEFONO UNIDAD],"','",Tabel2[PRE],"'),")</f>
        <v>("GUIDO VILLAGOMEZ",'BUSTOS LIMA ALIS MICHELLE','Primero','GV1004E','A','TELÉFONO: 52-36971','GV'),</v>
      </c>
    </row>
    <row r="7" spans="1:14" x14ac:dyDescent="0.25">
      <c r="A7" s="2" t="s">
        <v>116</v>
      </c>
      <c r="B7" s="2" t="s">
        <v>138</v>
      </c>
      <c r="C7" s="2" t="s">
        <v>56</v>
      </c>
      <c r="D7" t="s">
        <v>65</v>
      </c>
      <c r="E7" s="2" t="s">
        <v>136</v>
      </c>
      <c r="F7" s="2" t="str">
        <f>MID(Tabel2[[#This Row],[PRIMARIA]],1,7)</f>
        <v>Primero</v>
      </c>
      <c r="G7" s="2" t="str">
        <f>MID(Tabel2[[#This Row],[PRIMARIA]],9,1)</f>
        <v>A</v>
      </c>
      <c r="H7" s="2" t="str">
        <f>MID(Tabel2[[#This Row],[ID]],1,2)</f>
        <v>GV</v>
      </c>
      <c r="I7" s="1" t="s">
        <v>144</v>
      </c>
      <c r="J7" s="2" t="s">
        <v>129</v>
      </c>
      <c r="K7" s="2" t="s">
        <v>59</v>
      </c>
      <c r="L7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- 77x93\\GV1005E.png</v>
      </c>
      <c r="M7" s="2">
        <v>2019</v>
      </c>
      <c r="N7" t="str">
        <f>CONCATENATE("(",Tabel2[UNIDAD EDUCATIVA],",'",Tabel2[NOMBRE COMPLETO],"','",Tabel2[NIVEL],"','",Tabel2[ID],"','",Tabel2[PARALELO],"','",Tabel2[TELEFONO UNIDAD],"','",Tabel2[PRE],"'),")</f>
        <v>("GUIDO VILLAGOMEZ",'CENTARAZO APAZA GROVER','Primero','GV1005E','A','TELÉFONO: 52-36971','GV'),</v>
      </c>
    </row>
    <row r="8" spans="1:14" x14ac:dyDescent="0.25">
      <c r="A8" s="2" t="s">
        <v>116</v>
      </c>
      <c r="B8" s="2" t="s">
        <v>138</v>
      </c>
      <c r="C8" s="2" t="s">
        <v>56</v>
      </c>
      <c r="D8" t="s">
        <v>66</v>
      </c>
      <c r="E8" s="2" t="s">
        <v>136</v>
      </c>
      <c r="F8" s="2" t="str">
        <f>MID(Tabel2[[#This Row],[PRIMARIA]],1,7)</f>
        <v>Primero</v>
      </c>
      <c r="G8" s="2" t="str">
        <f>MID(Tabel2[[#This Row],[PRIMARIA]],9,1)</f>
        <v>A</v>
      </c>
      <c r="H8" s="2" t="str">
        <f>MID(Tabel2[[#This Row],[ID]],1,2)</f>
        <v>GV</v>
      </c>
      <c r="I8" s="1" t="s">
        <v>145</v>
      </c>
      <c r="J8" s="2" t="s">
        <v>129</v>
      </c>
      <c r="K8" s="2" t="s">
        <v>59</v>
      </c>
      <c r="L8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- 77x93\\GV1006E.png</v>
      </c>
      <c r="M8" s="2">
        <v>2019</v>
      </c>
      <c r="N8" t="str">
        <f>CONCATENATE("(",Tabel2[UNIDAD EDUCATIVA],",'",Tabel2[NOMBRE COMPLETO],"','",Tabel2[NIVEL],"','",Tabel2[ID],"','",Tabel2[PARALELO],"','",Tabel2[TELEFONO UNIDAD],"','",Tabel2[PRE],"'),")</f>
        <v>("GUIDO VILLAGOMEZ",'CHAMBILLA PEÑA PEDRO CESAR','Primero','GV1006E','A','TELÉFONO: 52-36971','GV'),</v>
      </c>
    </row>
    <row r="9" spans="1:14" x14ac:dyDescent="0.25">
      <c r="A9" s="2" t="s">
        <v>116</v>
      </c>
      <c r="B9" s="2" t="s">
        <v>138</v>
      </c>
      <c r="C9" s="2" t="s">
        <v>56</v>
      </c>
      <c r="D9" t="s">
        <v>67</v>
      </c>
      <c r="E9" s="2" t="s">
        <v>136</v>
      </c>
      <c r="F9" s="2" t="str">
        <f>MID(Tabel2[[#This Row],[PRIMARIA]],1,7)</f>
        <v>Primero</v>
      </c>
      <c r="G9" s="2" t="str">
        <f>MID(Tabel2[[#This Row],[PRIMARIA]],9,1)</f>
        <v>A</v>
      </c>
      <c r="H9" s="2" t="str">
        <f>MID(Tabel2[[#This Row],[ID]],1,2)</f>
        <v>GV</v>
      </c>
      <c r="I9" s="1" t="s">
        <v>146</v>
      </c>
      <c r="J9" s="2" t="s">
        <v>129</v>
      </c>
      <c r="K9" s="2" t="s">
        <v>59</v>
      </c>
      <c r="L9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- 77x93\\GV1007E.png</v>
      </c>
      <c r="M9" s="2">
        <v>2019</v>
      </c>
      <c r="N9" t="str">
        <f>CONCATENATE("(",Tabel2[UNIDAD EDUCATIVA],",'",Tabel2[NOMBRE COMPLETO],"','",Tabel2[NIVEL],"','",Tabel2[ID],"','",Tabel2[PARALELO],"','",Tabel2[TELEFONO UNIDAD],"','",Tabel2[PRE],"'),")</f>
        <v>("GUIDO VILLAGOMEZ",'COCA CALLE ANGEL JHEREMY','Primero','GV1007E','A','TELÉFONO: 52-36971','GV'),</v>
      </c>
    </row>
    <row r="10" spans="1:14" x14ac:dyDescent="0.25">
      <c r="A10" s="2" t="s">
        <v>116</v>
      </c>
      <c r="B10" s="2" t="s">
        <v>138</v>
      </c>
      <c r="C10" s="2" t="s">
        <v>56</v>
      </c>
      <c r="D10" t="s">
        <v>68</v>
      </c>
      <c r="E10" s="2" t="s">
        <v>136</v>
      </c>
      <c r="F10" s="2" t="str">
        <f>MID(Tabel2[[#This Row],[PRIMARIA]],1,7)</f>
        <v>Primero</v>
      </c>
      <c r="G10" s="2" t="str">
        <f>MID(Tabel2[[#This Row],[PRIMARIA]],9,1)</f>
        <v>A</v>
      </c>
      <c r="H10" s="2" t="str">
        <f>MID(Tabel2[[#This Row],[ID]],1,2)</f>
        <v>GV</v>
      </c>
      <c r="I10" s="1" t="s">
        <v>147</v>
      </c>
      <c r="J10" s="2" t="s">
        <v>129</v>
      </c>
      <c r="K10" s="2" t="s">
        <v>59</v>
      </c>
      <c r="L10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- 77x93\\GV1008E.png</v>
      </c>
      <c r="M10" s="2">
        <v>2019</v>
      </c>
      <c r="N10" t="str">
        <f>CONCATENATE("(",Tabel2[UNIDAD EDUCATIVA],",'",Tabel2[NOMBRE COMPLETO],"','",Tabel2[NIVEL],"','",Tabel2[ID],"','",Tabel2[PARALELO],"','",Tabel2[TELEFONO UNIDAD],"','",Tabel2[PRE],"'),")</f>
        <v>("GUIDO VILLAGOMEZ",'EUGENIO NINA JUAN FELIPE ','Primero','GV1008E','A','TELÉFONO: 52-36971','GV'),</v>
      </c>
    </row>
    <row r="11" spans="1:14" x14ac:dyDescent="0.25">
      <c r="A11" s="2" t="s">
        <v>116</v>
      </c>
      <c r="B11" s="2" t="s">
        <v>138</v>
      </c>
      <c r="C11" s="2" t="s">
        <v>56</v>
      </c>
      <c r="D11" t="s">
        <v>69</v>
      </c>
      <c r="E11" s="2" t="s">
        <v>136</v>
      </c>
      <c r="F11" s="2" t="str">
        <f>MID(Tabel2[[#This Row],[PRIMARIA]],1,7)</f>
        <v>Primero</v>
      </c>
      <c r="G11" s="2" t="str">
        <f>MID(Tabel2[[#This Row],[PRIMARIA]],9,1)</f>
        <v>A</v>
      </c>
      <c r="H11" s="2" t="str">
        <f>MID(Tabel2[[#This Row],[ID]],1,2)</f>
        <v>GV</v>
      </c>
      <c r="I11" s="1" t="s">
        <v>148</v>
      </c>
      <c r="J11" s="2" t="s">
        <v>129</v>
      </c>
      <c r="K11" s="2" t="s">
        <v>59</v>
      </c>
      <c r="L11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- 77x93\\GV1009E.png</v>
      </c>
      <c r="M11" s="2">
        <v>2019</v>
      </c>
      <c r="N11" t="str">
        <f>CONCATENATE("(",Tabel2[UNIDAD EDUCATIVA],",'",Tabel2[NOMBRE COMPLETO],"','",Tabel2[NIVEL],"','",Tabel2[ID],"','",Tabel2[PARALELO],"','",Tabel2[TELEFONO UNIDAD],"','",Tabel2[PRE],"'),")</f>
        <v>("GUIDO VILLAGOMEZ",'FLORES MAAYHUA ABIGAIL','Primero','GV1009E','A','TELÉFONO: 52-36971','GV'),</v>
      </c>
    </row>
    <row r="12" spans="1:14" x14ac:dyDescent="0.25">
      <c r="A12" s="2" t="s">
        <v>116</v>
      </c>
      <c r="B12" s="2" t="s">
        <v>138</v>
      </c>
      <c r="C12" s="2" t="s">
        <v>56</v>
      </c>
      <c r="D12" t="s">
        <v>70</v>
      </c>
      <c r="E12" s="2" t="s">
        <v>136</v>
      </c>
      <c r="F12" s="2" t="str">
        <f>MID(Tabel2[[#This Row],[PRIMARIA]],1,7)</f>
        <v>Primero</v>
      </c>
      <c r="G12" s="2" t="str">
        <f>MID(Tabel2[[#This Row],[PRIMARIA]],9,1)</f>
        <v>A</v>
      </c>
      <c r="H12" s="2" t="str">
        <f>MID(Tabel2[[#This Row],[ID]],1,2)</f>
        <v>GV</v>
      </c>
      <c r="I12" s="1" t="s">
        <v>149</v>
      </c>
      <c r="J12" s="2" t="s">
        <v>129</v>
      </c>
      <c r="K12" s="2" t="s">
        <v>59</v>
      </c>
      <c r="L12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- 77x93\\GV1010E.png</v>
      </c>
      <c r="M12" s="2">
        <v>2019</v>
      </c>
      <c r="N12" t="str">
        <f>CONCATENATE("(",Tabel2[UNIDAD EDUCATIVA],",'",Tabel2[NOMBRE COMPLETO],"','",Tabel2[NIVEL],"','",Tabel2[ID],"','",Tabel2[PARALELO],"','",Tabel2[TELEFONO UNIDAD],"','",Tabel2[PRE],"'),")</f>
        <v>("GUIDO VILLAGOMEZ",'GASPER ALVARADO LUCIANA NICOL','Primero','GV1010E','A','TELÉFONO: 52-36971','GV'),</v>
      </c>
    </row>
    <row r="13" spans="1:14" x14ac:dyDescent="0.25">
      <c r="A13" s="2" t="s">
        <v>116</v>
      </c>
      <c r="B13" s="2" t="s">
        <v>138</v>
      </c>
      <c r="C13" s="2" t="s">
        <v>56</v>
      </c>
      <c r="D13" t="s">
        <v>71</v>
      </c>
      <c r="E13" s="2" t="s">
        <v>136</v>
      </c>
      <c r="F13" s="2" t="str">
        <f>MID(Tabel2[[#This Row],[PRIMARIA]],1,7)</f>
        <v>Primero</v>
      </c>
      <c r="G13" s="2" t="str">
        <f>MID(Tabel2[[#This Row],[PRIMARIA]],9,1)</f>
        <v>A</v>
      </c>
      <c r="H13" s="2" t="str">
        <f>MID(Tabel2[[#This Row],[ID]],1,2)</f>
        <v>GV</v>
      </c>
      <c r="I13" s="1" t="s">
        <v>150</v>
      </c>
      <c r="J13" s="2" t="s">
        <v>129</v>
      </c>
      <c r="K13" s="2" t="s">
        <v>59</v>
      </c>
      <c r="L13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- 77x93\\GV1011E.png</v>
      </c>
      <c r="M13" s="2">
        <v>2019</v>
      </c>
      <c r="N13" t="str">
        <f>CONCATENATE("(",Tabel2[UNIDAD EDUCATIVA],",'",Tabel2[NOMBRE COMPLETO],"','",Tabel2[NIVEL],"','",Tabel2[ID],"','",Tabel2[PARALELO],"','",Tabel2[TELEFONO UNIDAD],"','",Tabel2[PRE],"'),")</f>
        <v>("GUIDO VILLAGOMEZ",'GUZMAN HUMACAYA JHAZMIN LORELAY','Primero','GV1011E','A','TELÉFONO: 52-36971','GV'),</v>
      </c>
    </row>
    <row r="14" spans="1:14" x14ac:dyDescent="0.25">
      <c r="A14" s="2" t="s">
        <v>116</v>
      </c>
      <c r="B14" s="2" t="s">
        <v>138</v>
      </c>
      <c r="C14" s="2" t="s">
        <v>56</v>
      </c>
      <c r="D14" t="s">
        <v>72</v>
      </c>
      <c r="E14" s="2" t="s">
        <v>136</v>
      </c>
      <c r="F14" s="2" t="str">
        <f>MID(Tabel2[[#This Row],[PRIMARIA]],1,7)</f>
        <v>Primero</v>
      </c>
      <c r="G14" s="2" t="str">
        <f>MID(Tabel2[[#This Row],[PRIMARIA]],9,1)</f>
        <v>A</v>
      </c>
      <c r="H14" s="2" t="str">
        <f>MID(Tabel2[[#This Row],[ID]],1,2)</f>
        <v>GV</v>
      </c>
      <c r="I14" s="1" t="s">
        <v>151</v>
      </c>
      <c r="J14" s="2" t="s">
        <v>129</v>
      </c>
      <c r="K14" s="2" t="s">
        <v>59</v>
      </c>
      <c r="L14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- 77x93\\GV1012E.png</v>
      </c>
      <c r="M14" s="2">
        <v>2019</v>
      </c>
      <c r="N14" t="str">
        <f>CONCATENATE("(",Tabel2[UNIDAD EDUCATIVA],",'",Tabel2[NOMBRE COMPLETO],"','",Tabel2[NIVEL],"','",Tabel2[ID],"','",Tabel2[PARALELO],"','",Tabel2[TELEFONO UNIDAD],"','",Tabel2[PRE],"'),")</f>
        <v>("GUIDO VILLAGOMEZ",'MARCA TORREZ CARMEN VALENTINA','Primero','GV1012E','A','TELÉFONO: 52-36971','GV'),</v>
      </c>
    </row>
    <row r="15" spans="1:14" x14ac:dyDescent="0.25">
      <c r="A15" s="2" t="s">
        <v>116</v>
      </c>
      <c r="B15" s="2" t="s">
        <v>138</v>
      </c>
      <c r="C15" s="2" t="s">
        <v>56</v>
      </c>
      <c r="D15" t="s">
        <v>73</v>
      </c>
      <c r="E15" s="2" t="s">
        <v>136</v>
      </c>
      <c r="F15" s="2" t="str">
        <f>MID(Tabel2[[#This Row],[PRIMARIA]],1,7)</f>
        <v>Primero</v>
      </c>
      <c r="G15" s="2" t="str">
        <f>MID(Tabel2[[#This Row],[PRIMARIA]],9,1)</f>
        <v>A</v>
      </c>
      <c r="H15" s="2" t="str">
        <f>MID(Tabel2[[#This Row],[ID]],1,2)</f>
        <v>GV</v>
      </c>
      <c r="I15" s="1" t="s">
        <v>152</v>
      </c>
      <c r="J15" s="2" t="s">
        <v>129</v>
      </c>
      <c r="K15" s="2" t="s">
        <v>59</v>
      </c>
      <c r="L15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- 77x93\\GV1013E.png</v>
      </c>
      <c r="M15" s="2">
        <v>2019</v>
      </c>
      <c r="N15" t="str">
        <f>CONCATENATE("(",Tabel2[UNIDAD EDUCATIVA],",'",Tabel2[NOMBRE COMPLETO],"','",Tabel2[NIVEL],"','",Tabel2[ID],"','",Tabel2[PARALELO],"','",Tabel2[TELEFONO UNIDAD],"','",Tabel2[PRE],"'),")</f>
        <v>("GUIDO VILLAGOMEZ",'MONJE PLAZA LUIS CLAUDIO','Primero','GV1013E','A','TELÉFONO: 52-36971','GV'),</v>
      </c>
    </row>
    <row r="16" spans="1:14" x14ac:dyDescent="0.25">
      <c r="A16" s="2" t="s">
        <v>116</v>
      </c>
      <c r="B16" s="2" t="s">
        <v>138</v>
      </c>
      <c r="C16" s="2" t="s">
        <v>56</v>
      </c>
      <c r="D16" t="s">
        <v>74</v>
      </c>
      <c r="E16" s="2" t="s">
        <v>136</v>
      </c>
      <c r="F16" s="2" t="str">
        <f>MID(Tabel2[[#This Row],[PRIMARIA]],1,7)</f>
        <v>Primero</v>
      </c>
      <c r="G16" s="2" t="str">
        <f>MID(Tabel2[[#This Row],[PRIMARIA]],9,1)</f>
        <v>A</v>
      </c>
      <c r="H16" s="2" t="str">
        <f>MID(Tabel2[[#This Row],[ID]],1,2)</f>
        <v>GV</v>
      </c>
      <c r="I16" s="1" t="s">
        <v>153</v>
      </c>
      <c r="J16" s="2" t="s">
        <v>129</v>
      </c>
      <c r="K16" s="2" t="s">
        <v>59</v>
      </c>
      <c r="L16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- 77x93\\GV1014E.png</v>
      </c>
      <c r="M16" s="2">
        <v>2019</v>
      </c>
      <c r="N16" t="str">
        <f>CONCATENATE("(",Tabel2[UNIDAD EDUCATIVA],",'",Tabel2[NOMBRE COMPLETO],"','",Tabel2[NIVEL],"','",Tabel2[ID],"','",Tabel2[PARALELO],"','",Tabel2[TELEFONO UNIDAD],"','",Tabel2[PRE],"'),")</f>
        <v>("GUIDO VILLAGOMEZ",'MONTAÑO SOLIZ DASHA INLEYN','Primero','GV1014E','A','TELÉFONO: 52-36971','GV'),</v>
      </c>
    </row>
    <row r="17" spans="1:14" x14ac:dyDescent="0.25">
      <c r="A17" s="2" t="s">
        <v>116</v>
      </c>
      <c r="B17" s="2" t="s">
        <v>138</v>
      </c>
      <c r="C17" s="2" t="s">
        <v>56</v>
      </c>
      <c r="D17" t="s">
        <v>75</v>
      </c>
      <c r="E17" s="2" t="s">
        <v>136</v>
      </c>
      <c r="F17" s="2" t="str">
        <f>MID(Tabel2[[#This Row],[PRIMARIA]],1,7)</f>
        <v>Primero</v>
      </c>
      <c r="G17" s="2" t="str">
        <f>MID(Tabel2[[#This Row],[PRIMARIA]],9,1)</f>
        <v>A</v>
      </c>
      <c r="H17" s="2" t="str">
        <f>MID(Tabel2[[#This Row],[ID]],1,2)</f>
        <v>GV</v>
      </c>
      <c r="I17" s="1" t="s">
        <v>154</v>
      </c>
      <c r="J17" s="2" t="s">
        <v>129</v>
      </c>
      <c r="K17" s="2" t="s">
        <v>59</v>
      </c>
      <c r="L17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- 77x93\\GV1015E.png</v>
      </c>
      <c r="M17" s="2">
        <v>2019</v>
      </c>
      <c r="N17" t="str">
        <f>CONCATENATE("(",Tabel2[UNIDAD EDUCATIVA],",'",Tabel2[NOMBRE COMPLETO],"','",Tabel2[NIVEL],"','",Tabel2[ID],"','",Tabel2[PARALELO],"','",Tabel2[TELEFONO UNIDAD],"','",Tabel2[PRE],"'),")</f>
        <v>("GUIDO VILLAGOMEZ",'PACO CONDORI MARIA VALENTINA','Primero','GV1015E','A','TELÉFONO: 52-36971','GV'),</v>
      </c>
    </row>
    <row r="18" spans="1:14" x14ac:dyDescent="0.25">
      <c r="A18" s="2" t="s">
        <v>116</v>
      </c>
      <c r="B18" s="2" t="s">
        <v>138</v>
      </c>
      <c r="C18" s="2" t="s">
        <v>56</v>
      </c>
      <c r="D18" t="s">
        <v>76</v>
      </c>
      <c r="E18" s="2" t="s">
        <v>136</v>
      </c>
      <c r="F18" s="2" t="str">
        <f>MID(Tabel2[[#This Row],[PRIMARIA]],1,7)</f>
        <v>Primero</v>
      </c>
      <c r="G18" s="2" t="str">
        <f>MID(Tabel2[[#This Row],[PRIMARIA]],9,1)</f>
        <v>A</v>
      </c>
      <c r="H18" s="2" t="str">
        <f>MID(Tabel2[[#This Row],[ID]],1,2)</f>
        <v>GV</v>
      </c>
      <c r="I18" s="1" t="s">
        <v>155</v>
      </c>
      <c r="J18" s="2" t="s">
        <v>129</v>
      </c>
      <c r="K18" s="2" t="s">
        <v>59</v>
      </c>
      <c r="L18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- 77x93\\GV1016E.png</v>
      </c>
      <c r="M18" s="2">
        <v>2019</v>
      </c>
      <c r="N18" t="str">
        <f>CONCATENATE("(",Tabel2[UNIDAD EDUCATIVA],",'",Tabel2[NOMBRE COMPLETO],"','",Tabel2[NIVEL],"','",Tabel2[ID],"','",Tabel2[PARALELO],"','",Tabel2[TELEFONO UNIDAD],"','",Tabel2[PRE],"'),")</f>
        <v>("GUIDO VILLAGOMEZ",'PEREZ TICONA NEYMAR FERNANDO','Primero','GV1016E','A','TELÉFONO: 52-36971','GV'),</v>
      </c>
    </row>
    <row r="19" spans="1:14" x14ac:dyDescent="0.25">
      <c r="A19" s="2" t="s">
        <v>116</v>
      </c>
      <c r="B19" s="2" t="s">
        <v>138</v>
      </c>
      <c r="C19" s="2" t="s">
        <v>56</v>
      </c>
      <c r="D19" t="s">
        <v>77</v>
      </c>
      <c r="E19" s="2" t="s">
        <v>136</v>
      </c>
      <c r="F19" s="2" t="str">
        <f>MID(Tabel2[[#This Row],[PRIMARIA]],1,7)</f>
        <v>Primero</v>
      </c>
      <c r="G19" s="2" t="str">
        <f>MID(Tabel2[[#This Row],[PRIMARIA]],9,1)</f>
        <v>A</v>
      </c>
      <c r="H19" s="2" t="str">
        <f>MID(Tabel2[[#This Row],[ID]],1,2)</f>
        <v>GV</v>
      </c>
      <c r="I19" s="1" t="s">
        <v>156</v>
      </c>
      <c r="J19" s="2" t="s">
        <v>129</v>
      </c>
      <c r="K19" s="2" t="s">
        <v>59</v>
      </c>
      <c r="L19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- 77x93\\GV1017E.png</v>
      </c>
      <c r="M19" s="2">
        <v>2019</v>
      </c>
      <c r="N19" t="str">
        <f>CONCATENATE("(",Tabel2[UNIDAD EDUCATIVA],",'",Tabel2[NOMBRE COMPLETO],"','",Tabel2[NIVEL],"','",Tabel2[ID],"','",Tabel2[PARALELO],"','",Tabel2[TELEFONO UNIDAD],"','",Tabel2[PRE],"'),")</f>
        <v>("GUIDO VILLAGOMEZ",'RAMOS BALCAZAR GARY','Primero','GV1017E','A','TELÉFONO: 52-36971','GV'),</v>
      </c>
    </row>
    <row r="20" spans="1:14" x14ac:dyDescent="0.25">
      <c r="A20" s="2" t="s">
        <v>116</v>
      </c>
      <c r="B20" s="2" t="s">
        <v>138</v>
      </c>
      <c r="C20" s="2" t="s">
        <v>56</v>
      </c>
      <c r="D20" t="s">
        <v>78</v>
      </c>
      <c r="E20" s="2" t="s">
        <v>136</v>
      </c>
      <c r="F20" s="2" t="str">
        <f>MID(Tabel2[[#This Row],[PRIMARIA]],1,7)</f>
        <v>Primero</v>
      </c>
      <c r="G20" s="2" t="str">
        <f>MID(Tabel2[[#This Row],[PRIMARIA]],9,1)</f>
        <v>A</v>
      </c>
      <c r="H20" s="2" t="str">
        <f>MID(Tabel2[[#This Row],[ID]],1,2)</f>
        <v>GV</v>
      </c>
      <c r="I20" s="1" t="s">
        <v>157</v>
      </c>
      <c r="J20" s="2" t="s">
        <v>129</v>
      </c>
      <c r="K20" s="2" t="s">
        <v>59</v>
      </c>
      <c r="L20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- 77x93\\GV1018E.png</v>
      </c>
      <c r="M20" s="2">
        <v>2019</v>
      </c>
      <c r="N20" t="str">
        <f>CONCATENATE("(",Tabel2[UNIDAD EDUCATIVA],",'",Tabel2[NOMBRE COMPLETO],"','",Tabel2[NIVEL],"','",Tabel2[ID],"','",Tabel2[PARALELO],"','",Tabel2[TELEFONO UNIDAD],"','",Tabel2[PRE],"'),")</f>
        <v>("GUIDO VILLAGOMEZ",'RODRIGUEZ CHAVEZ CECILIA ','Primero','GV1018E','A','TELÉFONO: 52-36971','GV'),</v>
      </c>
    </row>
    <row r="21" spans="1:14" x14ac:dyDescent="0.25">
      <c r="A21" s="2" t="s">
        <v>116</v>
      </c>
      <c r="B21" s="2" t="s">
        <v>138</v>
      </c>
      <c r="C21" s="2" t="s">
        <v>56</v>
      </c>
      <c r="D21" t="s">
        <v>79</v>
      </c>
      <c r="E21" s="2" t="s">
        <v>136</v>
      </c>
      <c r="F21" s="2" t="str">
        <f>MID(Tabel2[[#This Row],[PRIMARIA]],1,7)</f>
        <v>Primero</v>
      </c>
      <c r="G21" s="2" t="str">
        <f>MID(Tabel2[[#This Row],[PRIMARIA]],9,1)</f>
        <v>A</v>
      </c>
      <c r="H21" s="2" t="str">
        <f>MID(Tabel2[[#This Row],[ID]],1,2)</f>
        <v>GV</v>
      </c>
      <c r="I21" s="1" t="s">
        <v>158</v>
      </c>
      <c r="J21" s="2" t="s">
        <v>129</v>
      </c>
      <c r="K21" s="2" t="s">
        <v>59</v>
      </c>
      <c r="L21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- 77x93\\GV1019E.png</v>
      </c>
      <c r="M21" s="2">
        <v>2019</v>
      </c>
      <c r="N21" t="str">
        <f>CONCATENATE("(",Tabel2[UNIDAD EDUCATIVA],",'",Tabel2[NOMBRE COMPLETO],"','",Tabel2[NIVEL],"','",Tabel2[ID],"','",Tabel2[PARALELO],"','",Tabel2[TELEFONO UNIDAD],"','",Tabel2[PRE],"'),")</f>
        <v>("GUIDO VILLAGOMEZ",'RODRIGUEZ QUELCA CRISTHIAN EDGAR','Primero','GV1019E','A','TELÉFONO: 52-36971','GV'),</v>
      </c>
    </row>
    <row r="22" spans="1:14" x14ac:dyDescent="0.25">
      <c r="A22" s="2" t="s">
        <v>116</v>
      </c>
      <c r="B22" s="2" t="s">
        <v>138</v>
      </c>
      <c r="C22" s="2" t="s">
        <v>56</v>
      </c>
      <c r="D22" t="s">
        <v>80</v>
      </c>
      <c r="E22" s="2" t="s">
        <v>136</v>
      </c>
      <c r="F22" s="2" t="str">
        <f>MID(Tabel2[[#This Row],[PRIMARIA]],1,7)</f>
        <v>Primero</v>
      </c>
      <c r="G22" s="2" t="str">
        <f>MID(Tabel2[[#This Row],[PRIMARIA]],9,1)</f>
        <v>A</v>
      </c>
      <c r="H22" s="2" t="str">
        <f>MID(Tabel2[[#This Row],[ID]],1,2)</f>
        <v>GV</v>
      </c>
      <c r="I22" s="1" t="s">
        <v>159</v>
      </c>
      <c r="J22" s="2" t="s">
        <v>129</v>
      </c>
      <c r="K22" s="2" t="s">
        <v>59</v>
      </c>
      <c r="L22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- 77x93\\GV1020E.png</v>
      </c>
      <c r="M22" s="2">
        <v>2019</v>
      </c>
      <c r="N22" t="str">
        <f>CONCATENATE("(",Tabel2[UNIDAD EDUCATIVA],",'",Tabel2[NOMBRE COMPLETO],"','",Tabel2[NIVEL],"','",Tabel2[ID],"','",Tabel2[PARALELO],"','",Tabel2[TELEFONO UNIDAD],"','",Tabel2[PRE],"'),")</f>
        <v>("GUIDO VILLAGOMEZ",'SANJINEZ RODRIGUEZ JAIME','Primero','GV1020E','A','TELÉFONO: 52-36971','GV'),</v>
      </c>
    </row>
    <row r="23" spans="1:14" x14ac:dyDescent="0.25">
      <c r="A23" s="2" t="s">
        <v>116</v>
      </c>
      <c r="B23" s="2" t="s">
        <v>138</v>
      </c>
      <c r="C23" s="2" t="s">
        <v>56</v>
      </c>
      <c r="D23" t="s">
        <v>81</v>
      </c>
      <c r="E23" s="2" t="s">
        <v>136</v>
      </c>
      <c r="F23" s="2" t="str">
        <f>MID(Tabel2[[#This Row],[PRIMARIA]],1,7)</f>
        <v>Primero</v>
      </c>
      <c r="G23" s="2" t="str">
        <f>MID(Tabel2[[#This Row],[PRIMARIA]],9,1)</f>
        <v>A</v>
      </c>
      <c r="H23" s="2" t="str">
        <f>MID(Tabel2[[#This Row],[ID]],1,2)</f>
        <v>GV</v>
      </c>
      <c r="I23" s="1" t="s">
        <v>160</v>
      </c>
      <c r="J23" s="2" t="s">
        <v>129</v>
      </c>
      <c r="K23" s="2" t="s">
        <v>59</v>
      </c>
      <c r="L23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- 77x93\\GV1021E.png</v>
      </c>
      <c r="M23" s="2">
        <v>2019</v>
      </c>
      <c r="N23" t="str">
        <f>CONCATENATE("(",Tabel2[UNIDAD EDUCATIVA],",'",Tabel2[NOMBRE COMPLETO],"','",Tabel2[NIVEL],"','",Tabel2[ID],"','",Tabel2[PARALELO],"','",Tabel2[TELEFONO UNIDAD],"','",Tabel2[PRE],"'),")</f>
        <v>("GUIDO VILLAGOMEZ",'SARAVIA YANA AYME JAQUELINE','Primero','GV1021E','A','TELÉFONO: 52-36971','GV'),</v>
      </c>
    </row>
    <row r="24" spans="1:14" x14ac:dyDescent="0.25">
      <c r="A24" s="2" t="s">
        <v>116</v>
      </c>
      <c r="B24" s="2" t="s">
        <v>138</v>
      </c>
      <c r="C24" s="2" t="s">
        <v>56</v>
      </c>
      <c r="D24" t="s">
        <v>82</v>
      </c>
      <c r="E24" s="2" t="s">
        <v>136</v>
      </c>
      <c r="F24" s="2" t="str">
        <f>MID(Tabel2[[#This Row],[PRIMARIA]],1,7)</f>
        <v>Primero</v>
      </c>
      <c r="G24" s="2" t="str">
        <f>MID(Tabel2[[#This Row],[PRIMARIA]],9,1)</f>
        <v>A</v>
      </c>
      <c r="H24" s="2" t="str">
        <f>MID(Tabel2[[#This Row],[ID]],1,2)</f>
        <v>GV</v>
      </c>
      <c r="I24" s="1" t="s">
        <v>161</v>
      </c>
      <c r="J24" s="2" t="s">
        <v>129</v>
      </c>
      <c r="K24" s="2" t="s">
        <v>59</v>
      </c>
      <c r="L24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- 77x93\\GV1022E.png</v>
      </c>
      <c r="M24" s="2">
        <v>2019</v>
      </c>
      <c r="N24" t="str">
        <f>CONCATENATE("(",Tabel2[UNIDAD EDUCATIVA],",'",Tabel2[NOMBRE COMPLETO],"','",Tabel2[NIVEL],"','",Tabel2[ID],"','",Tabel2[PARALELO],"','",Tabel2[TELEFONO UNIDAD],"','",Tabel2[PRE],"'),")</f>
        <v>("GUIDO VILLAGOMEZ",'SORIA YUGAR SHEILA','Primero','GV1022E','A','TELÉFONO: 52-36971','GV'),</v>
      </c>
    </row>
    <row r="25" spans="1:14" x14ac:dyDescent="0.25">
      <c r="A25" s="2" t="s">
        <v>116</v>
      </c>
      <c r="B25" s="2" t="s">
        <v>138</v>
      </c>
      <c r="C25" s="2" t="s">
        <v>56</v>
      </c>
      <c r="D25" t="s">
        <v>83</v>
      </c>
      <c r="E25" s="2" t="s">
        <v>136</v>
      </c>
      <c r="F25" s="2" t="str">
        <f>MID(Tabel2[[#This Row],[PRIMARIA]],1,7)</f>
        <v>Primero</v>
      </c>
      <c r="G25" s="2" t="str">
        <f>MID(Tabel2[[#This Row],[PRIMARIA]],9,1)</f>
        <v>A</v>
      </c>
      <c r="H25" s="2" t="str">
        <f>MID(Tabel2[[#This Row],[ID]],1,2)</f>
        <v>GV</v>
      </c>
      <c r="I25" s="1" t="s">
        <v>162</v>
      </c>
      <c r="J25" s="2" t="s">
        <v>129</v>
      </c>
      <c r="K25" s="2" t="s">
        <v>59</v>
      </c>
      <c r="L25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- 77x93\\GV1023E.png</v>
      </c>
      <c r="M25" s="2">
        <v>2019</v>
      </c>
      <c r="N25" t="str">
        <f>CONCATENATE("(",Tabel2[UNIDAD EDUCATIVA],",'",Tabel2[NOMBRE COMPLETO],"','",Tabel2[NIVEL],"','",Tabel2[ID],"','",Tabel2[PARALELO],"','",Tabel2[TELEFONO UNIDAD],"','",Tabel2[PRE],"'),")</f>
        <v>("GUIDO VILLAGOMEZ",'SURUMI ALONZO JHONNY JHASMANY','Primero','GV1023E','A','TELÉFONO: 52-36971','GV'),</v>
      </c>
    </row>
    <row r="26" spans="1:14" x14ac:dyDescent="0.25">
      <c r="A26" s="2" t="s">
        <v>116</v>
      </c>
      <c r="B26" s="2" t="s">
        <v>138</v>
      </c>
      <c r="C26" s="2" t="s">
        <v>56</v>
      </c>
      <c r="D26" t="s">
        <v>84</v>
      </c>
      <c r="E26" s="2" t="s">
        <v>136</v>
      </c>
      <c r="F26" s="2" t="str">
        <f>MID(Tabel2[[#This Row],[PRIMARIA]],1,7)</f>
        <v>Primero</v>
      </c>
      <c r="G26" s="2" t="str">
        <f>MID(Tabel2[[#This Row],[PRIMARIA]],9,1)</f>
        <v>A</v>
      </c>
      <c r="H26" s="2" t="str">
        <f>MID(Tabel2[[#This Row],[ID]],1,2)</f>
        <v>GV</v>
      </c>
      <c r="I26" s="1" t="s">
        <v>163</v>
      </c>
      <c r="J26" s="2" t="s">
        <v>129</v>
      </c>
      <c r="K26" s="2" t="s">
        <v>59</v>
      </c>
      <c r="L26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- 77x93\\GV1024E.png</v>
      </c>
      <c r="M26" s="2">
        <v>2019</v>
      </c>
      <c r="N26" t="str">
        <f>CONCATENATE("(",Tabel2[UNIDAD EDUCATIVA],",'",Tabel2[NOMBRE COMPLETO],"','",Tabel2[NIVEL],"','",Tabel2[ID],"','",Tabel2[PARALELO],"','",Tabel2[TELEFONO UNIDAD],"','",Tabel2[PRE],"'),")</f>
        <v>("GUIDO VILLAGOMEZ",'TORREZ BALCAZAR NEYMAR THIAGO ','Primero','GV1024E','A','TELÉFONO: 52-36971','GV'),</v>
      </c>
    </row>
    <row r="27" spans="1:14" x14ac:dyDescent="0.25">
      <c r="A27" s="2" t="s">
        <v>116</v>
      </c>
      <c r="B27" s="2" t="s">
        <v>138</v>
      </c>
      <c r="C27" s="2" t="s">
        <v>56</v>
      </c>
      <c r="D27" t="s">
        <v>85</v>
      </c>
      <c r="E27" s="2" t="s">
        <v>136</v>
      </c>
      <c r="F27" s="2" t="str">
        <f>MID(Tabel2[[#This Row],[PRIMARIA]],1,7)</f>
        <v>Primero</v>
      </c>
      <c r="G27" s="2" t="str">
        <f>MID(Tabel2[[#This Row],[PRIMARIA]],9,1)</f>
        <v>A</v>
      </c>
      <c r="H27" s="2" t="str">
        <f>MID(Tabel2[[#This Row],[ID]],1,2)</f>
        <v>GV</v>
      </c>
      <c r="I27" s="1" t="s">
        <v>164</v>
      </c>
      <c r="J27" s="2" t="s">
        <v>129</v>
      </c>
      <c r="K27" s="2" t="s">
        <v>59</v>
      </c>
      <c r="L27" s="2" t="str">
        <f>"D:\\Documenten\\Stichting Ayni Bolivia\\Andere projecten\\CARNETS BIBLIOTECA\\Villagomez - Primero - 77x93\\"&amp;Tabel2[[#This Row],[ID]]&amp;".png"</f>
        <v>D:\\Documenten\\Stichting Ayni Bolivia\\Andere projecten\\CARNETS BIBLIOTECA\\Villagomez - Primero - 77x93\\GV1025E.png</v>
      </c>
      <c r="M27" s="2">
        <v>2019</v>
      </c>
      <c r="N27" t="str">
        <f>CONCATENATE("(",Tabel2[UNIDAD EDUCATIVA],",'",Tabel2[NOMBRE COMPLETO],"','",Tabel2[NIVEL],"','",Tabel2[ID],"','",Tabel2[PARALELO],"','",Tabel2[TELEFONO UNIDAD],"','",Tabel2[PRE],"'),")</f>
        <v>("GUIDO VILLAGOMEZ",'VILLA MAMANI GAEL','Primero','GV1025E','A','TELÉFONO: 52-36971','GV'),</v>
      </c>
    </row>
    <row r="28" spans="1:14" x14ac:dyDescent="0.25">
      <c r="A28" s="2" t="s">
        <v>116</v>
      </c>
      <c r="B28" s="2" t="s">
        <v>138</v>
      </c>
      <c r="C28" s="2" t="s">
        <v>56</v>
      </c>
      <c r="D28" t="s">
        <v>86</v>
      </c>
      <c r="E28" t="s">
        <v>135</v>
      </c>
      <c r="F28" s="2" t="str">
        <f>MID(Tabel2[[#This Row],[PRIMARIA]],1,7)</f>
        <v>Segundo</v>
      </c>
      <c r="G28" s="2" t="str">
        <f>MID(Tabel2[[#This Row],[PRIMARIA]],9,1)</f>
        <v>B</v>
      </c>
      <c r="H28" s="2" t="str">
        <f>MID(Tabel2[[#This Row],[ID]],1,2)</f>
        <v>GV</v>
      </c>
      <c r="I28" s="1" t="s">
        <v>165</v>
      </c>
      <c r="J28" s="2" t="s">
        <v>129</v>
      </c>
      <c r="K28" s="2" t="s">
        <v>59</v>
      </c>
      <c r="L28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- 77x93\\GV1027E.png</v>
      </c>
      <c r="M28" s="2">
        <v>2019</v>
      </c>
      <c r="N28" t="str">
        <f>CONCATENATE("(",Tabel2[UNIDAD EDUCATIVA],",'",Tabel2[NOMBRE COMPLETO],"','",Tabel2[NIVEL],"','",Tabel2[ID],"','",Tabel2[PARALELO],"','",Tabel2[TELEFONO UNIDAD],"','",Tabel2[PRE],"'),")</f>
        <v>("GUIDO VILLAGOMEZ",'AJHUACHO AGUILAR CAREN ELENA','Segundo','GV1027E','B','TELÉFONO: 52-36971','GV'),</v>
      </c>
    </row>
    <row r="29" spans="1:14" x14ac:dyDescent="0.25">
      <c r="A29" s="2" t="s">
        <v>116</v>
      </c>
      <c r="B29" s="2" t="s">
        <v>138</v>
      </c>
      <c r="C29" s="2" t="s">
        <v>56</v>
      </c>
      <c r="D29" t="s">
        <v>87</v>
      </c>
      <c r="E29" s="2" t="s">
        <v>135</v>
      </c>
      <c r="F29" s="2" t="str">
        <f>MID(Tabel2[[#This Row],[PRIMARIA]],1,7)</f>
        <v>Segundo</v>
      </c>
      <c r="G29" s="2" t="str">
        <f>MID(Tabel2[[#This Row],[PRIMARIA]],9,1)</f>
        <v>B</v>
      </c>
      <c r="H29" s="2" t="str">
        <f>MID(Tabel2[[#This Row],[ID]],1,2)</f>
        <v>GV</v>
      </c>
      <c r="I29" s="1" t="s">
        <v>166</v>
      </c>
      <c r="J29" s="2" t="s">
        <v>129</v>
      </c>
      <c r="K29" s="2" t="s">
        <v>59</v>
      </c>
      <c r="L29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- 77x93\\GV1028E.png</v>
      </c>
      <c r="M29" s="2">
        <v>2019</v>
      </c>
      <c r="N29" t="str">
        <f>CONCATENATE("(",Tabel2[UNIDAD EDUCATIVA],",'",Tabel2[NOMBRE COMPLETO],"','",Tabel2[NIVEL],"','",Tabel2[ID],"','",Tabel2[PARALELO],"','",Tabel2[TELEFONO UNIDAD],"','",Tabel2[PRE],"'),")</f>
        <v>("GUIDO VILLAGOMEZ",'ALAVE ROJAS MARVIN JORGE','Segundo','GV1028E','B','TELÉFONO: 52-36971','GV'),</v>
      </c>
    </row>
    <row r="30" spans="1:14" s="2" customFormat="1" x14ac:dyDescent="0.25">
      <c r="A30" s="2" t="s">
        <v>116</v>
      </c>
      <c r="B30" s="2" t="s">
        <v>138</v>
      </c>
      <c r="C30" s="2" t="s">
        <v>56</v>
      </c>
      <c r="D30" s="2" t="s">
        <v>103</v>
      </c>
      <c r="E30" s="2" t="s">
        <v>135</v>
      </c>
      <c r="F30" s="2" t="str">
        <f>MID(Tabel2[[#This Row],[PRIMARIA]],1,7)</f>
        <v>Segundo</v>
      </c>
      <c r="G30" s="2" t="str">
        <f>MID(Tabel2[[#This Row],[PRIMARIA]],9,1)</f>
        <v>B</v>
      </c>
      <c r="H30" s="2" t="str">
        <f>MID(Tabel2[[#This Row],[ID]],1,2)</f>
        <v>GV</v>
      </c>
      <c r="I30" s="1" t="s">
        <v>167</v>
      </c>
      <c r="J30" s="2" t="s">
        <v>129</v>
      </c>
      <c r="K30" s="2" t="s">
        <v>59</v>
      </c>
      <c r="L30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- 77x93\\GV1029E.png</v>
      </c>
      <c r="M30" s="2">
        <v>2019</v>
      </c>
      <c r="N30" s="2" t="str">
        <f>CONCATENATE("(",Tabel2[UNIDAD EDUCATIVA],",'",Tabel2[NOMBRE COMPLETO],"','",Tabel2[NIVEL],"','",Tabel2[ID],"','",Tabel2[PARALELO],"','",Tabel2[TELEFONO UNIDAD],"','",Tabel2[PRE],"'),")</f>
        <v>("GUIDO VILLAGOMEZ",'MAGNE INARRA ANDREA GABRIELA','Segundo','GV1029E','B','TELÉFONO: 52-36971','GV'),</v>
      </c>
    </row>
    <row r="31" spans="1:14" x14ac:dyDescent="0.25">
      <c r="A31" s="2" t="s">
        <v>116</v>
      </c>
      <c r="B31" s="2" t="s">
        <v>138</v>
      </c>
      <c r="C31" s="2" t="s">
        <v>56</v>
      </c>
      <c r="D31" t="s">
        <v>88</v>
      </c>
      <c r="E31" s="2" t="s">
        <v>135</v>
      </c>
      <c r="F31" s="2" t="str">
        <f>MID(Tabel2[[#This Row],[PRIMARIA]],1,7)</f>
        <v>Segundo</v>
      </c>
      <c r="G31" s="2" t="str">
        <f>MID(Tabel2[[#This Row],[PRIMARIA]],9,1)</f>
        <v>B</v>
      </c>
      <c r="H31" s="2" t="str">
        <f>MID(Tabel2[[#This Row],[ID]],1,2)</f>
        <v>GV</v>
      </c>
      <c r="I31" s="1" t="s">
        <v>168</v>
      </c>
      <c r="J31" s="2" t="s">
        <v>129</v>
      </c>
      <c r="K31" s="2" t="s">
        <v>59</v>
      </c>
      <c r="L31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- 77x93\\GV1030E.png</v>
      </c>
      <c r="M31" s="2">
        <v>2019</v>
      </c>
      <c r="N31" t="str">
        <f>CONCATENATE("(",Tabel2[UNIDAD EDUCATIVA],",'",Tabel2[NOMBRE COMPLETO],"','",Tabel2[NIVEL],"','",Tabel2[ID],"','",Tabel2[PARALELO],"','",Tabel2[TELEFONO UNIDAD],"','",Tabel2[PRE],"'),")</f>
        <v>("GUIDO VILLAGOMEZ",'ANGUELA LOJO NEYMAR','Segundo','GV1030E','B','TELÉFONO: 52-36971','GV'),</v>
      </c>
    </row>
    <row r="32" spans="1:14" x14ac:dyDescent="0.25">
      <c r="A32" s="2" t="s">
        <v>116</v>
      </c>
      <c r="B32" s="2" t="s">
        <v>138</v>
      </c>
      <c r="C32" s="2" t="s">
        <v>56</v>
      </c>
      <c r="D32" t="s">
        <v>89</v>
      </c>
      <c r="E32" s="2" t="s">
        <v>135</v>
      </c>
      <c r="F32" s="2" t="str">
        <f>MID(Tabel2[[#This Row],[PRIMARIA]],1,7)</f>
        <v>Segundo</v>
      </c>
      <c r="G32" s="2" t="str">
        <f>MID(Tabel2[[#This Row],[PRIMARIA]],9,1)</f>
        <v>B</v>
      </c>
      <c r="H32" s="2" t="str">
        <f>MID(Tabel2[[#This Row],[ID]],1,2)</f>
        <v>GV</v>
      </c>
      <c r="I32" s="1" t="s">
        <v>169</v>
      </c>
      <c r="J32" s="2" t="s">
        <v>129</v>
      </c>
      <c r="K32" s="2" t="s">
        <v>59</v>
      </c>
      <c r="L32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- 77x93\\GV1031E.png</v>
      </c>
      <c r="M32" s="2">
        <v>2019</v>
      </c>
      <c r="N32" t="str">
        <f>CONCATENATE("(",Tabel2[UNIDAD EDUCATIVA],",'",Tabel2[NOMBRE COMPLETO],"','",Tabel2[NIVEL],"','",Tabel2[ID],"','",Tabel2[PARALELO],"','",Tabel2[TELEFONO UNIDAD],"','",Tabel2[PRE],"'),")</f>
        <v>("GUIDO VILLAGOMEZ",'BALLIVIAN BIGABRIEL NEYMAR EZEQUIEL','Segundo','GV1031E','B','TELÉFONO: 52-36971','GV'),</v>
      </c>
    </row>
    <row r="33" spans="1:14" x14ac:dyDescent="0.25">
      <c r="A33" s="2" t="s">
        <v>116</v>
      </c>
      <c r="B33" s="2" t="s">
        <v>138</v>
      </c>
      <c r="C33" s="2" t="s">
        <v>56</v>
      </c>
      <c r="D33" t="s">
        <v>90</v>
      </c>
      <c r="E33" s="2" t="s">
        <v>135</v>
      </c>
      <c r="F33" s="2" t="str">
        <f>MID(Tabel2[[#This Row],[PRIMARIA]],1,7)</f>
        <v>Segundo</v>
      </c>
      <c r="G33" s="2" t="str">
        <f>MID(Tabel2[[#This Row],[PRIMARIA]],9,1)</f>
        <v>B</v>
      </c>
      <c r="H33" s="2" t="str">
        <f>MID(Tabel2[[#This Row],[ID]],1,2)</f>
        <v>GV</v>
      </c>
      <c r="I33" s="1" t="s">
        <v>170</v>
      </c>
      <c r="J33" s="2" t="s">
        <v>129</v>
      </c>
      <c r="K33" s="2" t="s">
        <v>59</v>
      </c>
      <c r="L33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- 77x93\\GV1032E.png</v>
      </c>
      <c r="M33" s="2">
        <v>2019</v>
      </c>
      <c r="N33" t="str">
        <f>CONCATENATE("(",Tabel2[UNIDAD EDUCATIVA],",'",Tabel2[NOMBRE COMPLETO],"','",Tabel2[NIVEL],"','",Tabel2[ID],"','",Tabel2[PARALELO],"','",Tabel2[TELEFONO UNIDAD],"','",Tabel2[PRE],"'),")</f>
        <v>("GUIDO VILLAGOMEZ",'CHIRI CRUZ MILTON','Segundo','GV1032E','B','TELÉFONO: 52-36971','GV'),</v>
      </c>
    </row>
    <row r="34" spans="1:14" x14ac:dyDescent="0.25">
      <c r="A34" s="2" t="s">
        <v>116</v>
      </c>
      <c r="B34" s="2" t="s">
        <v>138</v>
      </c>
      <c r="C34" s="2" t="s">
        <v>56</v>
      </c>
      <c r="D34" t="s">
        <v>91</v>
      </c>
      <c r="E34" s="2" t="s">
        <v>135</v>
      </c>
      <c r="F34" s="2" t="str">
        <f>MID(Tabel2[[#This Row],[PRIMARIA]],1,7)</f>
        <v>Segundo</v>
      </c>
      <c r="G34" s="2" t="str">
        <f>MID(Tabel2[[#This Row],[PRIMARIA]],9,1)</f>
        <v>B</v>
      </c>
      <c r="H34" s="2" t="str">
        <f>MID(Tabel2[[#This Row],[ID]],1,2)</f>
        <v>GV</v>
      </c>
      <c r="I34" s="1" t="s">
        <v>171</v>
      </c>
      <c r="J34" s="2" t="s">
        <v>129</v>
      </c>
      <c r="K34" s="2" t="s">
        <v>59</v>
      </c>
      <c r="L34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- 77x93\\GV1033E.png</v>
      </c>
      <c r="M34" s="2">
        <v>2019</v>
      </c>
      <c r="N34" t="str">
        <f>CONCATENATE("(",Tabel2[UNIDAD EDUCATIVA],",'",Tabel2[NOMBRE COMPLETO],"','",Tabel2[NIVEL],"','",Tabel2[ID],"','",Tabel2[PARALELO],"','",Tabel2[TELEFONO UNIDAD],"','",Tabel2[PRE],"'),")</f>
        <v>("GUIDO VILLAGOMEZ",'CHIRI MOREJON ZULMA','Segundo','GV1033E','B','TELÉFONO: 52-36971','GV'),</v>
      </c>
    </row>
    <row r="35" spans="1:14" x14ac:dyDescent="0.25">
      <c r="A35" s="2" t="s">
        <v>116</v>
      </c>
      <c r="B35" s="2" t="s">
        <v>138</v>
      </c>
      <c r="C35" s="2" t="s">
        <v>56</v>
      </c>
      <c r="D35" t="s">
        <v>92</v>
      </c>
      <c r="E35" s="2" t="s">
        <v>135</v>
      </c>
      <c r="F35" s="2" t="str">
        <f>MID(Tabel2[[#This Row],[PRIMARIA]],1,7)</f>
        <v>Segundo</v>
      </c>
      <c r="G35" s="2" t="str">
        <f>MID(Tabel2[[#This Row],[PRIMARIA]],9,1)</f>
        <v>B</v>
      </c>
      <c r="H35" s="2" t="str">
        <f>MID(Tabel2[[#This Row],[ID]],1,2)</f>
        <v>GV</v>
      </c>
      <c r="I35" s="1" t="s">
        <v>172</v>
      </c>
      <c r="J35" s="2" t="s">
        <v>129</v>
      </c>
      <c r="K35" s="2" t="s">
        <v>59</v>
      </c>
      <c r="L35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- 77x93\\GV1034E.png</v>
      </c>
      <c r="M35" s="2">
        <v>2019</v>
      </c>
      <c r="N35" t="str">
        <f>CONCATENATE("(",Tabel2[UNIDAD EDUCATIVA],",'",Tabel2[NOMBRE COMPLETO],"','",Tabel2[NIVEL],"','",Tabel2[ID],"','",Tabel2[PARALELO],"','",Tabel2[TELEFONO UNIDAD],"','",Tabel2[PRE],"'),")</f>
        <v>("GUIDO VILLAGOMEZ",'CHOQUE HUALLPA ARACELLY','Segundo','GV1034E','B','TELÉFONO: 52-36971','GV'),</v>
      </c>
    </row>
    <row r="36" spans="1:14" x14ac:dyDescent="0.25">
      <c r="A36" s="2" t="s">
        <v>116</v>
      </c>
      <c r="B36" s="2" t="s">
        <v>138</v>
      </c>
      <c r="C36" s="2" t="s">
        <v>56</v>
      </c>
      <c r="D36" t="s">
        <v>93</v>
      </c>
      <c r="E36" s="2" t="s">
        <v>135</v>
      </c>
      <c r="F36" s="2" t="str">
        <f>MID(Tabel2[[#This Row],[PRIMARIA]],1,7)</f>
        <v>Segundo</v>
      </c>
      <c r="G36" s="2" t="str">
        <f>MID(Tabel2[[#This Row],[PRIMARIA]],9,1)</f>
        <v>B</v>
      </c>
      <c r="H36" s="2" t="str">
        <f>MID(Tabel2[[#This Row],[ID]],1,2)</f>
        <v>GV</v>
      </c>
      <c r="I36" s="1" t="s">
        <v>173</v>
      </c>
      <c r="J36" s="2" t="s">
        <v>129</v>
      </c>
      <c r="K36" s="2" t="s">
        <v>59</v>
      </c>
      <c r="L36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- 77x93\\GV1035E.png</v>
      </c>
      <c r="M36" s="2">
        <v>2019</v>
      </c>
      <c r="N36" t="str">
        <f>CONCATENATE("(",Tabel2[UNIDAD EDUCATIVA],",'",Tabel2[NOMBRE COMPLETO],"','",Tabel2[NIVEL],"','",Tabel2[ID],"','",Tabel2[PARALELO],"','",Tabel2[TELEFONO UNIDAD],"','",Tabel2[PRE],"'),")</f>
        <v>("GUIDO VILLAGOMEZ",'COLQUE GUTIERREZ MARY LAURA','Segundo','GV1035E','B','TELÉFONO: 52-36971','GV'),</v>
      </c>
    </row>
    <row r="37" spans="1:14" x14ac:dyDescent="0.25">
      <c r="A37" s="2" t="s">
        <v>116</v>
      </c>
      <c r="B37" s="2" t="s">
        <v>138</v>
      </c>
      <c r="C37" s="2" t="s">
        <v>56</v>
      </c>
      <c r="D37" t="s">
        <v>94</v>
      </c>
      <c r="E37" s="2" t="s">
        <v>135</v>
      </c>
      <c r="F37" s="2" t="str">
        <f>MID(Tabel2[[#This Row],[PRIMARIA]],1,7)</f>
        <v>Segundo</v>
      </c>
      <c r="G37" s="2" t="str">
        <f>MID(Tabel2[[#This Row],[PRIMARIA]],9,1)</f>
        <v>B</v>
      </c>
      <c r="H37" s="2" t="str">
        <f>MID(Tabel2[[#This Row],[ID]],1,2)</f>
        <v>GV</v>
      </c>
      <c r="I37" s="1" t="s">
        <v>174</v>
      </c>
      <c r="J37" s="2" t="s">
        <v>129</v>
      </c>
      <c r="K37" s="2" t="s">
        <v>59</v>
      </c>
      <c r="L37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- 77x93\\GV1036E.png</v>
      </c>
      <c r="M37" s="2">
        <v>2019</v>
      </c>
      <c r="N37" t="str">
        <f>CONCATENATE("(",Tabel2[UNIDAD EDUCATIVA],",'",Tabel2[NOMBRE COMPLETO],"','",Tabel2[NIVEL],"','",Tabel2[ID],"','",Tabel2[PARALELO],"','",Tabel2[TELEFONO UNIDAD],"','",Tabel2[PRE],"'),")</f>
        <v>("GUIDO VILLAGOMEZ",'CONDORI SEHUENCA ROLIAN','Segundo','GV1036E','B','TELÉFONO: 52-36971','GV'),</v>
      </c>
    </row>
    <row r="38" spans="1:14" x14ac:dyDescent="0.25">
      <c r="A38" s="2" t="s">
        <v>116</v>
      </c>
      <c r="B38" s="2" t="s">
        <v>138</v>
      </c>
      <c r="C38" s="2" t="s">
        <v>56</v>
      </c>
      <c r="D38" t="s">
        <v>95</v>
      </c>
      <c r="E38" s="2" t="s">
        <v>135</v>
      </c>
      <c r="F38" s="2" t="str">
        <f>MID(Tabel2[[#This Row],[PRIMARIA]],1,7)</f>
        <v>Segundo</v>
      </c>
      <c r="G38" s="2" t="str">
        <f>MID(Tabel2[[#This Row],[PRIMARIA]],9,1)</f>
        <v>B</v>
      </c>
      <c r="H38" s="2" t="str">
        <f>MID(Tabel2[[#This Row],[ID]],1,2)</f>
        <v>GV</v>
      </c>
      <c r="I38" s="1" t="s">
        <v>175</v>
      </c>
      <c r="J38" s="2" t="s">
        <v>129</v>
      </c>
      <c r="K38" s="2" t="s">
        <v>59</v>
      </c>
      <c r="L38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- 77x93\\GV1037E.png</v>
      </c>
      <c r="M38" s="2">
        <v>2019</v>
      </c>
      <c r="N38" t="str">
        <f>CONCATENATE("(",Tabel2[UNIDAD EDUCATIVA],",'",Tabel2[NOMBRE COMPLETO],"','",Tabel2[NIVEL],"','",Tabel2[ID],"','",Tabel2[PARALELO],"','",Tabel2[TELEFONO UNIDAD],"','",Tabel2[PRE],"'),")</f>
        <v>("GUIDO VILLAGOMEZ",'ESPINOZA SUTURI ALEX SANDER','Segundo','GV1037E','B','TELÉFONO: 52-36971','GV'),</v>
      </c>
    </row>
    <row r="39" spans="1:14" x14ac:dyDescent="0.25">
      <c r="A39" s="2" t="s">
        <v>116</v>
      </c>
      <c r="B39" s="2" t="s">
        <v>138</v>
      </c>
      <c r="C39" s="2" t="s">
        <v>56</v>
      </c>
      <c r="D39" t="s">
        <v>96</v>
      </c>
      <c r="E39" s="2" t="s">
        <v>135</v>
      </c>
      <c r="F39" s="2" t="str">
        <f>MID(Tabel2[[#This Row],[PRIMARIA]],1,7)</f>
        <v>Segundo</v>
      </c>
      <c r="G39" s="2" t="str">
        <f>MID(Tabel2[[#This Row],[PRIMARIA]],9,1)</f>
        <v>B</v>
      </c>
      <c r="H39" s="2" t="str">
        <f>MID(Tabel2[[#This Row],[ID]],1,2)</f>
        <v>GV</v>
      </c>
      <c r="I39" s="1" t="s">
        <v>176</v>
      </c>
      <c r="J39" s="2" t="s">
        <v>129</v>
      </c>
      <c r="K39" s="2" t="s">
        <v>59</v>
      </c>
      <c r="L39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- 77x93\\GV1038E.png</v>
      </c>
      <c r="M39" s="2">
        <v>2019</v>
      </c>
      <c r="N39" t="str">
        <f>CONCATENATE("(",Tabel2[UNIDAD EDUCATIVA],",'",Tabel2[NOMBRE COMPLETO],"','",Tabel2[NIVEL],"','",Tabel2[ID],"','",Tabel2[PARALELO],"','",Tabel2[TELEFONO UNIDAD],"','",Tabel2[PRE],"'),")</f>
        <v>("GUIDO VILLAGOMEZ",'FERNANDEZ CORIA JAZMIN','Segundo','GV1038E','B','TELÉFONO: 52-36971','GV'),</v>
      </c>
    </row>
    <row r="40" spans="1:14" x14ac:dyDescent="0.25">
      <c r="A40" s="2" t="s">
        <v>116</v>
      </c>
      <c r="B40" s="2" t="s">
        <v>138</v>
      </c>
      <c r="C40" s="2" t="s">
        <v>56</v>
      </c>
      <c r="D40" t="s">
        <v>97</v>
      </c>
      <c r="E40" s="2" t="s">
        <v>135</v>
      </c>
      <c r="F40" s="2" t="str">
        <f>MID(Tabel2[[#This Row],[PRIMARIA]],1,7)</f>
        <v>Segundo</v>
      </c>
      <c r="G40" s="2" t="str">
        <f>MID(Tabel2[[#This Row],[PRIMARIA]],9,1)</f>
        <v>B</v>
      </c>
      <c r="H40" s="2" t="str">
        <f>MID(Tabel2[[#This Row],[ID]],1,2)</f>
        <v>GV</v>
      </c>
      <c r="I40" s="1" t="s">
        <v>177</v>
      </c>
      <c r="J40" s="2" t="s">
        <v>129</v>
      </c>
      <c r="K40" s="2" t="s">
        <v>59</v>
      </c>
      <c r="L40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- 77x93\\GV1039E.png</v>
      </c>
      <c r="M40" s="2">
        <v>2019</v>
      </c>
      <c r="N40" t="str">
        <f>CONCATENATE("(",Tabel2[UNIDAD EDUCATIVA],",'",Tabel2[NOMBRE COMPLETO],"','",Tabel2[NIVEL],"','",Tabel2[ID],"','",Tabel2[PARALELO],"','",Tabel2[TELEFONO UNIDAD],"','",Tabel2[PRE],"'),")</f>
        <v>("GUIDO VILLAGOMEZ",'FERNANDEZ SUNCO JUAN ANGEL','Segundo','GV1039E','B','TELÉFONO: 52-36971','GV'),</v>
      </c>
    </row>
    <row r="41" spans="1:14" x14ac:dyDescent="0.25">
      <c r="A41" s="2" t="s">
        <v>116</v>
      </c>
      <c r="B41" s="2" t="s">
        <v>138</v>
      </c>
      <c r="C41" s="2" t="s">
        <v>56</v>
      </c>
      <c r="D41" t="s">
        <v>98</v>
      </c>
      <c r="E41" s="2" t="s">
        <v>135</v>
      </c>
      <c r="F41" s="2" t="str">
        <f>MID(Tabel2[[#This Row],[PRIMARIA]],1,7)</f>
        <v>Segundo</v>
      </c>
      <c r="G41" s="2" t="str">
        <f>MID(Tabel2[[#This Row],[PRIMARIA]],9,1)</f>
        <v>B</v>
      </c>
      <c r="H41" s="2" t="str">
        <f>MID(Tabel2[[#This Row],[ID]],1,2)</f>
        <v>GV</v>
      </c>
      <c r="I41" s="1" t="s">
        <v>178</v>
      </c>
      <c r="J41" s="2" t="s">
        <v>129</v>
      </c>
      <c r="K41" s="2" t="s">
        <v>59</v>
      </c>
      <c r="L41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- 77x93\\GV1040E.png</v>
      </c>
      <c r="M41" s="2">
        <v>2019</v>
      </c>
      <c r="N41" t="str">
        <f>CONCATENATE("(",Tabel2[UNIDAD EDUCATIVA],",'",Tabel2[NOMBRE COMPLETO],"','",Tabel2[NIVEL],"','",Tabel2[ID],"','",Tabel2[PARALELO],"','",Tabel2[TELEFONO UNIDAD],"','",Tabel2[PRE],"'),")</f>
        <v>("GUIDO VILLAGOMEZ",'GONZALES CABRERA RAUL JESUS ','Segundo','GV1040E','B','TELÉFONO: 52-36971','GV'),</v>
      </c>
    </row>
    <row r="42" spans="1:14" x14ac:dyDescent="0.25">
      <c r="A42" s="2" t="s">
        <v>116</v>
      </c>
      <c r="B42" s="2" t="s">
        <v>138</v>
      </c>
      <c r="C42" s="2" t="s">
        <v>56</v>
      </c>
      <c r="D42" t="s">
        <v>99</v>
      </c>
      <c r="E42" s="2" t="s">
        <v>135</v>
      </c>
      <c r="F42" s="2" t="str">
        <f>MID(Tabel2[[#This Row],[PRIMARIA]],1,7)</f>
        <v>Segundo</v>
      </c>
      <c r="G42" s="2" t="str">
        <f>MID(Tabel2[[#This Row],[PRIMARIA]],9,1)</f>
        <v>B</v>
      </c>
      <c r="H42" s="2" t="str">
        <f>MID(Tabel2[[#This Row],[ID]],1,2)</f>
        <v>GV</v>
      </c>
      <c r="I42" s="1" t="s">
        <v>179</v>
      </c>
      <c r="J42" s="2" t="s">
        <v>129</v>
      </c>
      <c r="K42" s="2" t="s">
        <v>59</v>
      </c>
      <c r="L42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- 77x93\\GV1041E.png</v>
      </c>
      <c r="M42" s="2">
        <v>2019</v>
      </c>
      <c r="N42" t="str">
        <f>CONCATENATE("(",Tabel2[UNIDAD EDUCATIVA],",'",Tabel2[NOMBRE COMPLETO],"','",Tabel2[NIVEL],"','",Tabel2[ID],"','",Tabel2[PARALELO],"','",Tabel2[TELEFONO UNIDAD],"','",Tabel2[PRE],"'),")</f>
        <v>("GUIDO VILLAGOMEZ",'HUALLPA CONDORI RUBEN','Segundo','GV1041E','B','TELÉFONO: 52-36971','GV'),</v>
      </c>
    </row>
    <row r="43" spans="1:14" x14ac:dyDescent="0.25">
      <c r="A43" s="2" t="s">
        <v>116</v>
      </c>
      <c r="B43" s="2" t="s">
        <v>138</v>
      </c>
      <c r="C43" s="2" t="s">
        <v>56</v>
      </c>
      <c r="D43" t="s">
        <v>100</v>
      </c>
      <c r="E43" s="2" t="s">
        <v>135</v>
      </c>
      <c r="F43" s="2" t="str">
        <f>MID(Tabel2[[#This Row],[PRIMARIA]],1,7)</f>
        <v>Segundo</v>
      </c>
      <c r="G43" s="2" t="str">
        <f>MID(Tabel2[[#This Row],[PRIMARIA]],9,1)</f>
        <v>B</v>
      </c>
      <c r="H43" s="2" t="str">
        <f>MID(Tabel2[[#This Row],[ID]],1,2)</f>
        <v>GV</v>
      </c>
      <c r="I43" s="1" t="s">
        <v>180</v>
      </c>
      <c r="J43" s="2" t="s">
        <v>129</v>
      </c>
      <c r="K43" s="2" t="s">
        <v>59</v>
      </c>
      <c r="L43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- 77x93\\GV1042E.png</v>
      </c>
      <c r="M43" s="2">
        <v>2019</v>
      </c>
      <c r="N43" t="str">
        <f>CONCATENATE("(",Tabel2[UNIDAD EDUCATIVA],",'",Tabel2[NOMBRE COMPLETO],"','",Tabel2[NIVEL],"','",Tabel2[ID],"','",Tabel2[PARALELO],"','",Tabel2[TELEFONO UNIDAD],"','",Tabel2[PRE],"'),")</f>
        <v>("GUIDO VILLAGOMEZ",'HUANCA BERNABE DIANA MARICRUZ','Segundo','GV1042E','B','TELÉFONO: 52-36971','GV'),</v>
      </c>
    </row>
    <row r="44" spans="1:14" x14ac:dyDescent="0.25">
      <c r="A44" s="2" t="s">
        <v>116</v>
      </c>
      <c r="B44" s="2" t="s">
        <v>138</v>
      </c>
      <c r="C44" s="2" t="s">
        <v>56</v>
      </c>
      <c r="D44" t="s">
        <v>101</v>
      </c>
      <c r="E44" s="2" t="s">
        <v>135</v>
      </c>
      <c r="F44" s="2" t="str">
        <f>MID(Tabel2[[#This Row],[PRIMARIA]],1,7)</f>
        <v>Segundo</v>
      </c>
      <c r="G44" s="2" t="str">
        <f>MID(Tabel2[[#This Row],[PRIMARIA]],9,1)</f>
        <v>B</v>
      </c>
      <c r="H44" s="2" t="str">
        <f>MID(Tabel2[[#This Row],[ID]],1,2)</f>
        <v>GV</v>
      </c>
      <c r="I44" s="1" t="s">
        <v>181</v>
      </c>
      <c r="J44" s="2" t="s">
        <v>129</v>
      </c>
      <c r="K44" s="2" t="s">
        <v>59</v>
      </c>
      <c r="L44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- 77x93\\GV1043E.png</v>
      </c>
      <c r="M44" s="2">
        <v>2019</v>
      </c>
      <c r="N44" t="str">
        <f>CONCATENATE("(",Tabel2[UNIDAD EDUCATIVA],",'",Tabel2[NOMBRE COMPLETO],"','",Tabel2[NIVEL],"','",Tabel2[ID],"','",Tabel2[PARALELO],"','",Tabel2[TELEFONO UNIDAD],"','",Tabel2[PRE],"'),")</f>
        <v>("GUIDO VILLAGOMEZ",'HUARAYO VEGA RODRIGO','Segundo','GV1043E','B','TELÉFONO: 52-36971','GV'),</v>
      </c>
    </row>
    <row r="45" spans="1:14" x14ac:dyDescent="0.25">
      <c r="A45" s="2" t="s">
        <v>116</v>
      </c>
      <c r="B45" s="2" t="s">
        <v>138</v>
      </c>
      <c r="C45" s="2" t="s">
        <v>56</v>
      </c>
      <c r="D45" t="s">
        <v>102</v>
      </c>
      <c r="E45" s="2" t="s">
        <v>135</v>
      </c>
      <c r="F45" s="2" t="str">
        <f>MID(Tabel2[[#This Row],[PRIMARIA]],1,7)</f>
        <v>Segundo</v>
      </c>
      <c r="G45" s="2" t="str">
        <f>MID(Tabel2[[#This Row],[PRIMARIA]],9,1)</f>
        <v>B</v>
      </c>
      <c r="H45" s="2" t="str">
        <f>MID(Tabel2[[#This Row],[ID]],1,2)</f>
        <v>GV</v>
      </c>
      <c r="I45" s="1" t="s">
        <v>182</v>
      </c>
      <c r="J45" s="2" t="s">
        <v>129</v>
      </c>
      <c r="K45" s="2" t="s">
        <v>59</v>
      </c>
      <c r="L45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- 77x93\\GV1044E.png</v>
      </c>
      <c r="M45" s="2">
        <v>2019</v>
      </c>
      <c r="N45" t="str">
        <f>CONCATENATE("(",Tabel2[UNIDAD EDUCATIVA],",'",Tabel2[NOMBRE COMPLETO],"','",Tabel2[NIVEL],"','",Tabel2[ID],"','",Tabel2[PARALELO],"','",Tabel2[TELEFONO UNIDAD],"','",Tabel2[PRE],"'),")</f>
        <v>("GUIDO VILLAGOMEZ",'LEON RODRIGUEZ ANDREA LESLY','Segundo','GV1044E','B','TELÉFONO: 52-36971','GV'),</v>
      </c>
    </row>
    <row r="46" spans="1:14" x14ac:dyDescent="0.25">
      <c r="A46" s="2" t="s">
        <v>116</v>
      </c>
      <c r="B46" s="2" t="s">
        <v>138</v>
      </c>
      <c r="C46" s="2" t="s">
        <v>56</v>
      </c>
      <c r="D46" s="3" t="s">
        <v>132</v>
      </c>
      <c r="E46" s="2" t="s">
        <v>135</v>
      </c>
      <c r="F46" s="2" t="str">
        <f>MID(Tabel2[[#This Row],[PRIMARIA]],1,7)</f>
        <v>Segundo</v>
      </c>
      <c r="G46" s="2" t="str">
        <f>MID(Tabel2[[#This Row],[PRIMARIA]],9,1)</f>
        <v>B</v>
      </c>
      <c r="H46" s="2" t="str">
        <f>MID(Tabel2[[#This Row],[ID]],1,2)</f>
        <v>GV</v>
      </c>
      <c r="I46" s="1" t="s">
        <v>183</v>
      </c>
      <c r="J46" s="2" t="s">
        <v>129</v>
      </c>
      <c r="K46" s="2" t="s">
        <v>59</v>
      </c>
      <c r="L46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- 77x93\\GV1057E.png</v>
      </c>
      <c r="M46">
        <v>2019</v>
      </c>
      <c r="N46" t="str">
        <f>CONCATENATE("(",Tabel2[UNIDAD EDUCATIVA],",'",Tabel2[NOMBRE COMPLETO],"','",Tabel2[NIVEL],"','",Tabel2[ID],"','",Tabel2[PARALELO],"','",Tabel2[TELEFONO UNIDAD],"','",Tabel2[PRE],"'),")</f>
        <v>("GUIDO VILLAGOMEZ",'LOAYZA MAMANI ANJHELI KANDY','Segundo','GV1057E','B','TELÉFONO: 52-36971','GV'),</v>
      </c>
    </row>
    <row r="47" spans="1:14" x14ac:dyDescent="0.25">
      <c r="A47" s="2" t="s">
        <v>116</v>
      </c>
      <c r="B47" s="2" t="s">
        <v>138</v>
      </c>
      <c r="C47" s="2" t="s">
        <v>56</v>
      </c>
      <c r="D47" t="s">
        <v>104</v>
      </c>
      <c r="E47" s="2" t="s">
        <v>135</v>
      </c>
      <c r="F47" s="2" t="str">
        <f>MID(Tabel2[[#This Row],[PRIMARIA]],1,7)</f>
        <v>Segundo</v>
      </c>
      <c r="G47" s="2" t="str">
        <f>MID(Tabel2[[#This Row],[PRIMARIA]],9,1)</f>
        <v>B</v>
      </c>
      <c r="H47" s="2" t="str">
        <f>MID(Tabel2[[#This Row],[ID]],1,2)</f>
        <v>GV</v>
      </c>
      <c r="I47" s="1" t="s">
        <v>184</v>
      </c>
      <c r="J47" s="2" t="s">
        <v>129</v>
      </c>
      <c r="K47" s="2" t="s">
        <v>59</v>
      </c>
      <c r="L47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- 77x93\\GV1045E.png</v>
      </c>
      <c r="M47" s="2">
        <v>2019</v>
      </c>
      <c r="N47" t="str">
        <f>CONCATENATE("(",Tabel2[UNIDAD EDUCATIVA],",'",Tabel2[NOMBRE COMPLETO],"','",Tabel2[NIVEL],"','",Tabel2[ID],"','",Tabel2[PARALELO],"','",Tabel2[TELEFONO UNIDAD],"','",Tabel2[PRE],"'),")</f>
        <v>("GUIDO VILLAGOMEZ",'MARCA ANCIETA ALEXIA MARIANA ','Segundo','GV1045E','B','TELÉFONO: 52-36971','GV'),</v>
      </c>
    </row>
    <row r="48" spans="1:14" x14ac:dyDescent="0.25">
      <c r="A48" s="2" t="s">
        <v>116</v>
      </c>
      <c r="B48" s="2" t="s">
        <v>138</v>
      </c>
      <c r="C48" s="2" t="s">
        <v>56</v>
      </c>
      <c r="D48" t="s">
        <v>105</v>
      </c>
      <c r="E48" s="2" t="s">
        <v>135</v>
      </c>
      <c r="F48" s="2" t="str">
        <f>MID(Tabel2[[#This Row],[PRIMARIA]],1,7)</f>
        <v>Segundo</v>
      </c>
      <c r="G48" s="2" t="str">
        <f>MID(Tabel2[[#This Row],[PRIMARIA]],9,1)</f>
        <v>B</v>
      </c>
      <c r="H48" s="2" t="str">
        <f>MID(Tabel2[[#This Row],[ID]],1,2)</f>
        <v>GV</v>
      </c>
      <c r="I48" s="1" t="s">
        <v>185</v>
      </c>
      <c r="J48" s="2" t="s">
        <v>129</v>
      </c>
      <c r="K48" s="2" t="s">
        <v>59</v>
      </c>
      <c r="L48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- 77x93\\GV1046E.png</v>
      </c>
      <c r="M48" s="2">
        <v>2019</v>
      </c>
      <c r="N48" t="str">
        <f>CONCATENATE("(",Tabel2[UNIDAD EDUCATIVA],",'",Tabel2[NOMBRE COMPLETO],"','",Tabel2[NIVEL],"','",Tabel2[ID],"','",Tabel2[PARALELO],"','",Tabel2[TELEFONO UNIDAD],"','",Tabel2[PRE],"'),")</f>
        <v>("GUIDO VILLAGOMEZ",'MONTOYA CONDORI URIEL NESTOR','Segundo','GV1046E','B','TELÉFONO: 52-36971','GV'),</v>
      </c>
    </row>
    <row r="49" spans="1:14" x14ac:dyDescent="0.25">
      <c r="A49" s="2" t="s">
        <v>116</v>
      </c>
      <c r="B49" s="2" t="s">
        <v>138</v>
      </c>
      <c r="C49" s="2" t="s">
        <v>56</v>
      </c>
      <c r="D49" t="s">
        <v>106</v>
      </c>
      <c r="E49" s="2" t="s">
        <v>135</v>
      </c>
      <c r="F49" s="2" t="str">
        <f>MID(Tabel2[[#This Row],[PRIMARIA]],1,7)</f>
        <v>Segundo</v>
      </c>
      <c r="G49" s="2" t="str">
        <f>MID(Tabel2[[#This Row],[PRIMARIA]],9,1)</f>
        <v>B</v>
      </c>
      <c r="H49" s="2" t="str">
        <f>MID(Tabel2[[#This Row],[ID]],1,2)</f>
        <v>GV</v>
      </c>
      <c r="I49" s="1" t="s">
        <v>186</v>
      </c>
      <c r="J49" s="2" t="s">
        <v>129</v>
      </c>
      <c r="K49" s="2" t="s">
        <v>59</v>
      </c>
      <c r="L49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- 77x93\\GV1047E.png</v>
      </c>
      <c r="M49" s="2">
        <v>2019</v>
      </c>
      <c r="N49" t="str">
        <f>CONCATENATE("(",Tabel2[UNIDAD EDUCATIVA],",'",Tabel2[NOMBRE COMPLETO],"','",Tabel2[NIVEL],"','",Tabel2[ID],"','",Tabel2[PARALELO],"','",Tabel2[TELEFONO UNIDAD],"','",Tabel2[PRE],"'),")</f>
        <v>("GUIDO VILLAGOMEZ",'OJEDA OSSIO NAYDELIN','Segundo','GV1047E','B','TELÉFONO: 52-36971','GV'),</v>
      </c>
    </row>
    <row r="50" spans="1:14" x14ac:dyDescent="0.25">
      <c r="A50" s="2" t="s">
        <v>116</v>
      </c>
      <c r="B50" s="2" t="s">
        <v>138</v>
      </c>
      <c r="C50" s="2" t="s">
        <v>56</v>
      </c>
      <c r="D50" t="s">
        <v>107</v>
      </c>
      <c r="E50" s="2" t="s">
        <v>135</v>
      </c>
      <c r="F50" s="2" t="str">
        <f>MID(Tabel2[[#This Row],[PRIMARIA]],1,7)</f>
        <v>Segundo</v>
      </c>
      <c r="G50" s="2" t="str">
        <f>MID(Tabel2[[#This Row],[PRIMARIA]],9,1)</f>
        <v>B</v>
      </c>
      <c r="H50" s="2" t="str">
        <f>MID(Tabel2[[#This Row],[ID]],1,2)</f>
        <v>GV</v>
      </c>
      <c r="I50" s="1" t="s">
        <v>187</v>
      </c>
      <c r="J50" s="2" t="s">
        <v>129</v>
      </c>
      <c r="K50" s="2" t="s">
        <v>59</v>
      </c>
      <c r="L50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- 77x93\\GV1048E.png</v>
      </c>
      <c r="M50" s="2">
        <v>2019</v>
      </c>
      <c r="N50" t="str">
        <f>CONCATENATE("(",Tabel2[UNIDAD EDUCATIVA],",'",Tabel2[NOMBRE COMPLETO],"','",Tabel2[NIVEL],"','",Tabel2[ID],"','",Tabel2[PARALELO],"','",Tabel2[TELEFONO UNIDAD],"','",Tabel2[PRE],"'),")</f>
        <v>("GUIDO VILLAGOMEZ",'PEREZ ACERO JHOSAFAT','Segundo','GV1048E','B','TELÉFONO: 52-36971','GV'),</v>
      </c>
    </row>
    <row r="51" spans="1:14" x14ac:dyDescent="0.25">
      <c r="A51" s="2" t="s">
        <v>116</v>
      </c>
      <c r="B51" s="2" t="s">
        <v>138</v>
      </c>
      <c r="C51" s="2" t="s">
        <v>56</v>
      </c>
      <c r="D51" t="s">
        <v>108</v>
      </c>
      <c r="E51" s="2" t="s">
        <v>135</v>
      </c>
      <c r="F51" s="2" t="str">
        <f>MID(Tabel2[[#This Row],[PRIMARIA]],1,7)</f>
        <v>Segundo</v>
      </c>
      <c r="G51" s="2" t="str">
        <f>MID(Tabel2[[#This Row],[PRIMARIA]],9,1)</f>
        <v>B</v>
      </c>
      <c r="H51" s="2" t="str">
        <f>MID(Tabel2[[#This Row],[ID]],1,2)</f>
        <v>GV</v>
      </c>
      <c r="I51" s="1" t="s">
        <v>188</v>
      </c>
      <c r="J51" s="2" t="s">
        <v>129</v>
      </c>
      <c r="K51" s="2" t="s">
        <v>59</v>
      </c>
      <c r="L51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- 77x93\\GV1049E.png</v>
      </c>
      <c r="M51" s="2">
        <v>2019</v>
      </c>
      <c r="N51" t="str">
        <f>CONCATENATE("(",Tabel2[UNIDAD EDUCATIVA],",'",Tabel2[NOMBRE COMPLETO],"','",Tabel2[NIVEL],"','",Tabel2[ID],"','",Tabel2[PARALELO],"','",Tabel2[TELEFONO UNIDAD],"','",Tabel2[PRE],"'),")</f>
        <v>("GUIDO VILLAGOMEZ",'PEREZ MENDOZA CRISTIANO RONALDO','Segundo','GV1049E','B','TELÉFONO: 52-36971','GV'),</v>
      </c>
    </row>
    <row r="52" spans="1:14" x14ac:dyDescent="0.25">
      <c r="A52" s="2" t="s">
        <v>116</v>
      </c>
      <c r="B52" s="2" t="s">
        <v>138</v>
      </c>
      <c r="C52" s="2" t="s">
        <v>56</v>
      </c>
      <c r="D52" t="s">
        <v>109</v>
      </c>
      <c r="E52" s="2" t="s">
        <v>135</v>
      </c>
      <c r="F52" s="2" t="str">
        <f>MID(Tabel2[[#This Row],[PRIMARIA]],1,7)</f>
        <v>Segundo</v>
      </c>
      <c r="G52" s="2" t="str">
        <f>MID(Tabel2[[#This Row],[PRIMARIA]],9,1)</f>
        <v>B</v>
      </c>
      <c r="H52" s="2" t="str">
        <f>MID(Tabel2[[#This Row],[ID]],1,2)</f>
        <v>GV</v>
      </c>
      <c r="I52" s="1" t="s">
        <v>189</v>
      </c>
      <c r="J52" s="2" t="s">
        <v>129</v>
      </c>
      <c r="K52" s="2" t="s">
        <v>59</v>
      </c>
      <c r="L52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- 77x93\\GV1050E.png</v>
      </c>
      <c r="M52" s="2">
        <v>2019</v>
      </c>
      <c r="N52" t="str">
        <f>CONCATENATE("(",Tabel2[UNIDAD EDUCATIVA],",'",Tabel2[NOMBRE COMPLETO],"','",Tabel2[NIVEL],"','",Tabel2[ID],"','",Tabel2[PARALELO],"','",Tabel2[TELEFONO UNIDAD],"','",Tabel2[PRE],"'),")</f>
        <v>("GUIDO VILLAGOMEZ",'QUISPE MARTINEZ ADRIAN HENRY','Segundo','GV1050E','B','TELÉFONO: 52-36971','GV'),</v>
      </c>
    </row>
    <row r="53" spans="1:14" x14ac:dyDescent="0.25">
      <c r="A53" s="2" t="s">
        <v>116</v>
      </c>
      <c r="B53" s="2" t="s">
        <v>138</v>
      </c>
      <c r="C53" s="2" t="s">
        <v>56</v>
      </c>
      <c r="D53" t="s">
        <v>110</v>
      </c>
      <c r="E53" s="2" t="s">
        <v>135</v>
      </c>
      <c r="F53" s="2" t="str">
        <f>MID(Tabel2[[#This Row],[PRIMARIA]],1,7)</f>
        <v>Segundo</v>
      </c>
      <c r="G53" s="2" t="str">
        <f>MID(Tabel2[[#This Row],[PRIMARIA]],9,1)</f>
        <v>B</v>
      </c>
      <c r="H53" s="2" t="str">
        <f>MID(Tabel2[[#This Row],[ID]],1,2)</f>
        <v>GV</v>
      </c>
      <c r="I53" s="1" t="s">
        <v>190</v>
      </c>
      <c r="J53" s="2" t="s">
        <v>129</v>
      </c>
      <c r="K53" s="2" t="s">
        <v>59</v>
      </c>
      <c r="L53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- 77x93\\GV1051E.png</v>
      </c>
      <c r="M53" s="2">
        <v>2019</v>
      </c>
      <c r="N53" t="str">
        <f>CONCATENATE("(",Tabel2[UNIDAD EDUCATIVA],",'",Tabel2[NOMBRE COMPLETO],"','",Tabel2[NIVEL],"','",Tabel2[ID],"','",Tabel2[PARALELO],"','",Tabel2[TELEFONO UNIDAD],"','",Tabel2[PRE],"'),")</f>
        <v>("GUIDO VILLAGOMEZ",'ROJAS VARGAS ALVARO TOMAS','Segundo','GV1051E','B','TELÉFONO: 52-36971','GV'),</v>
      </c>
    </row>
    <row r="54" spans="1:14" x14ac:dyDescent="0.25">
      <c r="A54" s="2" t="s">
        <v>116</v>
      </c>
      <c r="B54" s="2" t="s">
        <v>138</v>
      </c>
      <c r="C54" s="2" t="s">
        <v>56</v>
      </c>
      <c r="D54" t="s">
        <v>111</v>
      </c>
      <c r="E54" s="2" t="s">
        <v>135</v>
      </c>
      <c r="F54" s="2" t="str">
        <f>MID(Tabel2[[#This Row],[PRIMARIA]],1,7)</f>
        <v>Segundo</v>
      </c>
      <c r="G54" s="2" t="str">
        <f>MID(Tabel2[[#This Row],[PRIMARIA]],9,1)</f>
        <v>B</v>
      </c>
      <c r="H54" s="2" t="str">
        <f>MID(Tabel2[[#This Row],[ID]],1,2)</f>
        <v>GV</v>
      </c>
      <c r="I54" s="1" t="s">
        <v>191</v>
      </c>
      <c r="J54" s="2" t="s">
        <v>129</v>
      </c>
      <c r="K54" s="2" t="s">
        <v>59</v>
      </c>
      <c r="L54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- 77x93\\GV1052E.png</v>
      </c>
      <c r="M54" s="2">
        <v>2019</v>
      </c>
      <c r="N54" t="str">
        <f>CONCATENATE("(",Tabel2[UNIDAD EDUCATIVA],",'",Tabel2[NOMBRE COMPLETO],"','",Tabel2[NIVEL],"','",Tabel2[ID],"','",Tabel2[PARALELO],"','",Tabel2[TELEFONO UNIDAD],"','",Tabel2[PRE],"'),")</f>
        <v>("GUIDO VILLAGOMEZ",'ROQUE CHOQUE REYNALDO','Segundo','GV1052E','B','TELÉFONO: 52-36971','GV'),</v>
      </c>
    </row>
    <row r="55" spans="1:14" x14ac:dyDescent="0.25">
      <c r="A55" s="2" t="s">
        <v>116</v>
      </c>
      <c r="B55" s="2" t="s">
        <v>138</v>
      </c>
      <c r="C55" s="2" t="s">
        <v>56</v>
      </c>
      <c r="D55" t="s">
        <v>112</v>
      </c>
      <c r="E55" s="2" t="s">
        <v>135</v>
      </c>
      <c r="F55" s="2" t="str">
        <f>MID(Tabel2[[#This Row],[PRIMARIA]],1,7)</f>
        <v>Segundo</v>
      </c>
      <c r="G55" s="2" t="str">
        <f>MID(Tabel2[[#This Row],[PRIMARIA]],9,1)</f>
        <v>B</v>
      </c>
      <c r="H55" s="2" t="str">
        <f>MID(Tabel2[[#This Row],[ID]],1,2)</f>
        <v>GV</v>
      </c>
      <c r="I55" s="1" t="s">
        <v>192</v>
      </c>
      <c r="J55" s="2" t="s">
        <v>129</v>
      </c>
      <c r="K55" s="2" t="s">
        <v>59</v>
      </c>
      <c r="L55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- 77x93\\GV1053E.png</v>
      </c>
      <c r="M55" s="2">
        <v>2019</v>
      </c>
      <c r="N55" t="str">
        <f>CONCATENATE("(",Tabel2[UNIDAD EDUCATIVA],",'",Tabel2[NOMBRE COMPLETO],"','",Tabel2[NIVEL],"','",Tabel2[ID],"','",Tabel2[PARALELO],"','",Tabel2[TELEFONO UNIDAD],"','",Tabel2[PRE],"'),")</f>
        <v>("GUIDO VILLAGOMEZ",'ROQUE YAPURA YESSICA DARLIS ','Segundo','GV1053E','B','TELÉFONO: 52-36971','GV'),</v>
      </c>
    </row>
    <row r="56" spans="1:14" x14ac:dyDescent="0.25">
      <c r="A56" s="2" t="s">
        <v>116</v>
      </c>
      <c r="B56" s="2" t="s">
        <v>138</v>
      </c>
      <c r="C56" s="2" t="s">
        <v>56</v>
      </c>
      <c r="D56" t="s">
        <v>113</v>
      </c>
      <c r="E56" s="2" t="s">
        <v>135</v>
      </c>
      <c r="F56" s="2" t="str">
        <f>MID(Tabel2[[#This Row],[PRIMARIA]],1,7)</f>
        <v>Segundo</v>
      </c>
      <c r="G56" s="2" t="str">
        <f>MID(Tabel2[[#This Row],[PRIMARIA]],9,1)</f>
        <v>B</v>
      </c>
      <c r="H56" s="2" t="str">
        <f>MID(Tabel2[[#This Row],[ID]],1,2)</f>
        <v>GV</v>
      </c>
      <c r="I56" s="1" t="s">
        <v>193</v>
      </c>
      <c r="J56" s="2" t="s">
        <v>129</v>
      </c>
      <c r="K56" s="2" t="s">
        <v>59</v>
      </c>
      <c r="L56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- 77x93\\GV1054E.png</v>
      </c>
      <c r="M56" s="2">
        <v>2019</v>
      </c>
      <c r="N56" t="str">
        <f>CONCATENATE("(",Tabel2[UNIDAD EDUCATIVA],",'",Tabel2[NOMBRE COMPLETO],"','",Tabel2[NIVEL],"','",Tabel2[ID],"','",Tabel2[PARALELO],"','",Tabel2[TELEFONO UNIDAD],"','",Tabel2[PRE],"'),")</f>
        <v>("GUIDO VILLAGOMEZ",'YUCRA CACERES MIGUEL ANGEL','Segundo','GV1054E','B','TELÉFONO: 52-36971','GV'),</v>
      </c>
    </row>
    <row r="57" spans="1:14" x14ac:dyDescent="0.25">
      <c r="A57" s="2" t="s">
        <v>116</v>
      </c>
      <c r="B57" s="2" t="s">
        <v>138</v>
      </c>
      <c r="C57" s="2" t="s">
        <v>56</v>
      </c>
      <c r="D57" t="s">
        <v>114</v>
      </c>
      <c r="E57" s="2" t="s">
        <v>135</v>
      </c>
      <c r="F57" s="2" t="str">
        <f>MID(Tabel2[[#This Row],[PRIMARIA]],1,7)</f>
        <v>Segundo</v>
      </c>
      <c r="G57" s="2" t="str">
        <f>MID(Tabel2[[#This Row],[PRIMARIA]],9,1)</f>
        <v>B</v>
      </c>
      <c r="H57" s="2" t="str">
        <f>MID(Tabel2[[#This Row],[ID]],1,2)</f>
        <v>GV</v>
      </c>
      <c r="I57" s="1" t="s">
        <v>194</v>
      </c>
      <c r="J57" s="2" t="s">
        <v>129</v>
      </c>
      <c r="K57" s="2" t="s">
        <v>59</v>
      </c>
      <c r="L57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- 77x93\\GV1055E.png</v>
      </c>
      <c r="M57" s="2">
        <v>2019</v>
      </c>
      <c r="N57" t="str">
        <f>CONCATENATE("(",Tabel2[UNIDAD EDUCATIVA],",'",Tabel2[NOMBRE COMPLETO],"','",Tabel2[NIVEL],"','",Tabel2[ID],"','",Tabel2[PARALELO],"','",Tabel2[TELEFONO UNIDAD],"','",Tabel2[PRE],"'),")</f>
        <v>("GUIDO VILLAGOMEZ",'YUCRA MARTINEZ IVAN','Segundo','GV1055E','B','TELÉFONO: 52-36971','GV'),</v>
      </c>
    </row>
    <row r="58" spans="1:14" x14ac:dyDescent="0.25">
      <c r="A58" s="2" t="s">
        <v>116</v>
      </c>
      <c r="B58" s="2" t="s">
        <v>138</v>
      </c>
      <c r="C58" s="2" t="s">
        <v>56</v>
      </c>
      <c r="D58" t="s">
        <v>115</v>
      </c>
      <c r="E58" s="2" t="s">
        <v>135</v>
      </c>
      <c r="F58" s="2" t="str">
        <f>MID(Tabel2[[#This Row],[PRIMARIA]],1,7)</f>
        <v>Segundo</v>
      </c>
      <c r="G58" s="2" t="str">
        <f>MID(Tabel2[[#This Row],[PRIMARIA]],9,1)</f>
        <v>B</v>
      </c>
      <c r="H58" s="2" t="str">
        <f>MID(Tabel2[[#This Row],[ID]],1,2)</f>
        <v>GV</v>
      </c>
      <c r="I58" s="1" t="s">
        <v>195</v>
      </c>
      <c r="J58" s="2" t="s">
        <v>129</v>
      </c>
      <c r="K58" s="2" t="s">
        <v>59</v>
      </c>
      <c r="L58" s="2" t="str">
        <f>"D:\\Documenten\\Stichting Ayni Bolivia\\Andere projecten\\CARNETS BIBLIOTECA\\Villagomez - Segundo - 77x93\\"&amp;Tabel2[[#This Row],[ID]]&amp;".png"</f>
        <v>D:\\Documenten\\Stichting Ayni Bolivia\\Andere projecten\\CARNETS BIBLIOTECA\\Villagomez - Segundo - 77x93\\GV1056E.png</v>
      </c>
      <c r="M58" s="2">
        <v>2019</v>
      </c>
      <c r="N58" t="str">
        <f>CONCATENATE("(",Tabel2[UNIDAD EDUCATIVA],",'",Tabel2[NOMBRE COMPLETO],"','",Tabel2[NIVEL],"','",Tabel2[ID],"','",Tabel2[PARALELO],"','",Tabel2[TELEFONO UNIDAD],"','",Tabel2[PRE],"'),")</f>
        <v>("GUIDO VILLAGOMEZ",'ZAMBRANA QUISPE MARIA BELEN','Segundo','GV1056E','B','TELÉFONO: 52-36971','GV'),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JUANA AZURDUY</vt:lpstr>
      <vt:lpstr>GUIDO VILLAGOMEZ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Marielle</dc:creator>
  <cp:lastModifiedBy>Full name</cp:lastModifiedBy>
  <dcterms:created xsi:type="dcterms:W3CDTF">2019-09-17T21:37:48Z</dcterms:created>
  <dcterms:modified xsi:type="dcterms:W3CDTF">2019-10-23T13:44:28Z</dcterms:modified>
</cp:coreProperties>
</file>