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OCs\FGA\Project\"/>
    </mc:Choice>
  </mc:AlternateContent>
  <xr:revisionPtr revIDLastSave="0" documentId="13_ncr:1_{379C2921-6B39-47B2-88D4-4945D05C0DB6}" xr6:coauthVersionLast="47" xr6:coauthVersionMax="47" xr10:uidLastSave="{00000000-0000-0000-0000-000000000000}"/>
  <bookViews>
    <workbookView xWindow="-120" yWindow="-120" windowWidth="20730" windowHeight="11760" xr2:uid="{41BBF922-B34E-4CEA-B489-55C99C11E653}"/>
  </bookViews>
  <sheets>
    <sheet name="Dataset_Kolam_1" sheetId="1" r:id="rId1"/>
    <sheet name="Panen" sheetId="3" r:id="rId2"/>
    <sheet name="Metadata_Kolam_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3" i="1"/>
  <c r="H2" i="1"/>
  <c r="H4" i="1"/>
  <c r="H5" i="1"/>
  <c r="H6" i="1"/>
  <c r="H7" i="1"/>
  <c r="H8" i="1"/>
  <c r="H10" i="1"/>
  <c r="H11" i="1"/>
  <c r="H12" i="1"/>
  <c r="B4" i="3"/>
  <c r="B3" i="3"/>
  <c r="B2" i="3"/>
  <c r="B8" i="2"/>
  <c r="C4" i="1"/>
  <c r="C3" i="1"/>
  <c r="F4" i="1"/>
  <c r="F5" i="1"/>
  <c r="F6" i="1"/>
  <c r="F7" i="1"/>
  <c r="F8" i="1"/>
  <c r="F9" i="1"/>
  <c r="F10" i="1"/>
  <c r="F11" i="1"/>
  <c r="F12" i="1"/>
  <c r="F3" i="1"/>
  <c r="K3" i="1"/>
  <c r="K4" i="1"/>
  <c r="K5" i="1"/>
  <c r="K6" i="1"/>
  <c r="K7" i="1"/>
  <c r="K8" i="1"/>
  <c r="K9" i="1"/>
  <c r="K10" i="1"/>
  <c r="K11" i="1"/>
  <c r="K12" i="1"/>
  <c r="K2" i="1"/>
  <c r="A3" i="1"/>
  <c r="A4" i="1"/>
  <c r="A5" i="1"/>
  <c r="A6" i="1"/>
  <c r="A7" i="1"/>
  <c r="A8" i="1"/>
  <c r="A9" i="1"/>
  <c r="A10" i="1"/>
  <c r="A11" i="1"/>
  <c r="A12" i="1"/>
  <c r="A2" i="1"/>
  <c r="C5" i="1" l="1"/>
  <c r="C6" i="1" l="1"/>
  <c r="C7" i="1" l="1"/>
  <c r="C8" i="1" l="1"/>
  <c r="C9" i="1" l="1"/>
  <c r="C10" i="1" l="1"/>
  <c r="C11" i="1" l="1"/>
  <c r="C12" i="1" l="1"/>
  <c r="F3" i="3" l="1"/>
  <c r="F2" i="3"/>
  <c r="F4" i="3"/>
</calcChain>
</file>

<file path=xl/sharedStrings.xml><?xml version="1.0" encoding="utf-8"?>
<sst xmlns="http://schemas.openxmlformats.org/spreadsheetml/2006/main" count="42" uniqueCount="41">
  <si>
    <t>Hari Kalendar</t>
  </si>
  <si>
    <t>pH Pagi</t>
  </si>
  <si>
    <t>pH Sore</t>
  </si>
  <si>
    <t>range pH</t>
  </si>
  <si>
    <t>Nitrit</t>
  </si>
  <si>
    <t>Salinitas</t>
  </si>
  <si>
    <t>Suhu pagi</t>
  </si>
  <si>
    <t>Suhu sore</t>
  </si>
  <si>
    <t>Amonia</t>
  </si>
  <si>
    <t>Alkalinitas</t>
  </si>
  <si>
    <t>Kadar Mg</t>
  </si>
  <si>
    <t>Kadar Ca</t>
  </si>
  <si>
    <t>Populasi</t>
  </si>
  <si>
    <t>Kematian</t>
  </si>
  <si>
    <t>Pakan</t>
  </si>
  <si>
    <t>Komoditas</t>
  </si>
  <si>
    <t>Jenis Budidaya</t>
  </si>
  <si>
    <t>Tanggal Tebar</t>
  </si>
  <si>
    <t>Asal Benih</t>
  </si>
  <si>
    <t>Suplemen/Vaksinasi Awal</t>
  </si>
  <si>
    <t>ABW (g)</t>
  </si>
  <si>
    <t>ADG (g)</t>
  </si>
  <si>
    <t>Hari Kalender</t>
  </si>
  <si>
    <t>D.O. pagi</t>
  </si>
  <si>
    <t>D.O. sore</t>
  </si>
  <si>
    <t>Udang vannamei</t>
  </si>
  <si>
    <t>Tambak Intensif</t>
  </si>
  <si>
    <t>STP</t>
  </si>
  <si>
    <t>Padat Tebar (ind/m2)</t>
  </si>
  <si>
    <t>Berat Total Benih (kg)</t>
  </si>
  <si>
    <t>Rataan Berat Benih (gr)</t>
  </si>
  <si>
    <t>Rataan Ukuran Benih (cm)</t>
  </si>
  <si>
    <t>Jumlah Benih (ind)</t>
  </si>
  <si>
    <t>Luas Kolam (m2)</t>
  </si>
  <si>
    <t>Tidak ada</t>
  </si>
  <si>
    <t>ABW (gr)</t>
  </si>
  <si>
    <t>Size</t>
  </si>
  <si>
    <t>Perc_pop</t>
  </si>
  <si>
    <t>Parsial</t>
  </si>
  <si>
    <t>Feeding Rate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</si>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</sst>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15" fontId="0" fillId="0" borderId="0" xfId="0" applyNumberFormat="1"/>
    <xf numFmtId="2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9CDC-D156-4555-B1C5-E9D7C174287C}">
  <dimension ref="A1:U13"/>
  <sheetViews>
    <sheetView tabSelected="1" workbookViewId="0">
      <selection activeCell="G17" sqref="G17"/>
    </sheetView>
  </sheetViews>
  <sheetFormatPr defaultRowHeight="15" x14ac:dyDescent="0.25"/>
  <cols>
    <col min="1" max="1" width="12.85546875" bestFit="1" customWidth="1"/>
    <col min="2" max="2" width="12.85546875" customWidth="1"/>
    <col min="16" max="16" width="9.5703125" bestFit="1" customWidth="1"/>
    <col min="17" max="17" width="9.7109375" bestFit="1" customWidth="1"/>
    <col min="18" max="18" width="7.85546875" bestFit="1" customWidth="1"/>
    <col min="19" max="19" width="10.28515625" bestFit="1" customWidth="1"/>
  </cols>
  <sheetData>
    <row r="1" spans="1:21" ht="30" x14ac:dyDescent="0.25">
      <c r="A1" t="s">
        <v>0</v>
      </c>
      <c r="B1" t="s">
        <v>22</v>
      </c>
      <c r="C1" t="s">
        <v>12</v>
      </c>
      <c r="D1" t="s">
        <v>13</v>
      </c>
      <c r="E1" t="s">
        <v>20</v>
      </c>
      <c r="F1" t="s">
        <v>21</v>
      </c>
      <c r="G1" s="7" t="s">
        <v>39</v>
      </c>
      <c r="H1" t="s">
        <v>14</v>
      </c>
      <c r="I1" t="s">
        <v>1</v>
      </c>
      <c r="J1" t="s">
        <v>2</v>
      </c>
      <c r="K1" t="s">
        <v>3</v>
      </c>
      <c r="L1" t="s">
        <v>4</v>
      </c>
      <c r="M1" t="s">
        <v>23</v>
      </c>
      <c r="N1" t="s">
        <v>24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</row>
    <row r="2" spans="1:21" x14ac:dyDescent="0.25">
      <c r="A2" s="3">
        <f>DATE(2022,8,B2)</f>
        <v>44842</v>
      </c>
      <c r="B2" s="4">
        <v>69</v>
      </c>
      <c r="C2">
        <v>1000</v>
      </c>
      <c r="E2">
        <v>9.49</v>
      </c>
      <c r="G2">
        <v>0.1</v>
      </c>
      <c r="H2" s="4">
        <f>G2*E2*C2</f>
        <v>949.00000000000011</v>
      </c>
      <c r="I2">
        <v>7.7</v>
      </c>
      <c r="J2">
        <v>7.8</v>
      </c>
      <c r="K2">
        <f>J2-I2</f>
        <v>9.9999999999999645E-2</v>
      </c>
      <c r="L2">
        <v>0.1</v>
      </c>
      <c r="M2">
        <v>5.5</v>
      </c>
      <c r="N2">
        <v>7.5</v>
      </c>
      <c r="O2">
        <v>34</v>
      </c>
      <c r="P2" s="1">
        <v>28</v>
      </c>
      <c r="Q2" s="2">
        <v>25</v>
      </c>
      <c r="R2">
        <v>0</v>
      </c>
      <c r="S2">
        <v>97</v>
      </c>
      <c r="T2">
        <v>1050</v>
      </c>
      <c r="U2">
        <v>315</v>
      </c>
    </row>
    <row r="3" spans="1:21" x14ac:dyDescent="0.25">
      <c r="A3" s="3">
        <f t="shared" ref="A3:A12" si="0">DATE(2022,8,B3)</f>
        <v>44843</v>
      </c>
      <c r="B3" s="4">
        <v>70</v>
      </c>
      <c r="C3">
        <f>C2-D3</f>
        <v>995</v>
      </c>
      <c r="D3">
        <v>5</v>
      </c>
      <c r="E3">
        <v>9.5400000000000009</v>
      </c>
      <c r="F3">
        <f>E3-E2</f>
        <v>5.0000000000000711E-2</v>
      </c>
      <c r="G3">
        <v>0.1</v>
      </c>
      <c r="H3" s="4">
        <f>G3*E3*C3</f>
        <v>949.23000000000013</v>
      </c>
      <c r="I3">
        <v>7.6</v>
      </c>
      <c r="J3">
        <v>7.8</v>
      </c>
      <c r="K3">
        <f t="shared" ref="K3:K12" si="1">J3-I3</f>
        <v>0.20000000000000018</v>
      </c>
      <c r="L3">
        <v>0.1</v>
      </c>
      <c r="M3">
        <v>5.3</v>
      </c>
      <c r="N3">
        <v>7.5</v>
      </c>
      <c r="O3">
        <v>34</v>
      </c>
      <c r="P3">
        <v>28.1</v>
      </c>
      <c r="Q3">
        <v>27</v>
      </c>
      <c r="R3">
        <v>0</v>
      </c>
      <c r="S3">
        <v>125</v>
      </c>
      <c r="T3">
        <v>950</v>
      </c>
      <c r="U3">
        <v>285</v>
      </c>
    </row>
    <row r="4" spans="1:21" x14ac:dyDescent="0.25">
      <c r="A4" s="3">
        <f t="shared" si="0"/>
        <v>44844</v>
      </c>
      <c r="B4" s="4">
        <v>71</v>
      </c>
      <c r="C4">
        <f t="shared" ref="C4:C12" si="2">C3-D4</f>
        <v>994</v>
      </c>
      <c r="D4">
        <v>1</v>
      </c>
      <c r="E4">
        <v>10.1</v>
      </c>
      <c r="F4">
        <f t="shared" ref="F4:F12" si="3">E4-E3</f>
        <v>0.55999999999999872</v>
      </c>
      <c r="G4">
        <v>0.1</v>
      </c>
      <c r="H4" s="4">
        <f t="shared" ref="H3:H12" si="4">G4*E4*C4</f>
        <v>1003.94</v>
      </c>
      <c r="I4">
        <v>7.6</v>
      </c>
      <c r="J4">
        <v>7.8</v>
      </c>
      <c r="K4">
        <f t="shared" si="1"/>
        <v>0.20000000000000018</v>
      </c>
      <c r="M4">
        <v>5.3</v>
      </c>
      <c r="N4">
        <v>7.5</v>
      </c>
      <c r="O4">
        <v>34</v>
      </c>
      <c r="P4">
        <v>28.7</v>
      </c>
      <c r="Q4">
        <v>27</v>
      </c>
      <c r="R4">
        <v>0</v>
      </c>
      <c r="S4">
        <v>135</v>
      </c>
      <c r="T4">
        <v>1094</v>
      </c>
      <c r="U4">
        <v>500</v>
      </c>
    </row>
    <row r="5" spans="1:21" x14ac:dyDescent="0.25">
      <c r="A5" s="3">
        <f t="shared" si="0"/>
        <v>44845</v>
      </c>
      <c r="B5" s="4">
        <v>72</v>
      </c>
      <c r="C5">
        <f t="shared" si="2"/>
        <v>993</v>
      </c>
      <c r="D5">
        <v>1</v>
      </c>
      <c r="E5">
        <v>9.66</v>
      </c>
      <c r="F5">
        <f t="shared" si="3"/>
        <v>-0.4399999999999995</v>
      </c>
      <c r="G5">
        <v>0.1</v>
      </c>
      <c r="H5" s="4">
        <f t="shared" si="4"/>
        <v>959.23800000000006</v>
      </c>
      <c r="I5">
        <v>7.6</v>
      </c>
      <c r="J5">
        <v>7.8</v>
      </c>
      <c r="K5">
        <f t="shared" si="1"/>
        <v>0.20000000000000018</v>
      </c>
      <c r="M5">
        <v>5.3</v>
      </c>
      <c r="N5">
        <v>7.4</v>
      </c>
      <c r="O5">
        <v>34</v>
      </c>
      <c r="P5">
        <v>27.3</v>
      </c>
      <c r="Q5">
        <v>28.5</v>
      </c>
      <c r="R5">
        <v>0</v>
      </c>
      <c r="S5">
        <v>120</v>
      </c>
      <c r="T5">
        <v>1050</v>
      </c>
      <c r="U5">
        <v>315</v>
      </c>
    </row>
    <row r="6" spans="1:21" x14ac:dyDescent="0.25">
      <c r="A6" s="3">
        <f t="shared" si="0"/>
        <v>44846</v>
      </c>
      <c r="B6" s="4">
        <v>73</v>
      </c>
      <c r="C6">
        <f t="shared" si="2"/>
        <v>988</v>
      </c>
      <c r="D6">
        <v>5</v>
      </c>
      <c r="E6">
        <v>10.3</v>
      </c>
      <c r="F6">
        <f t="shared" si="3"/>
        <v>0.64000000000000057</v>
      </c>
      <c r="G6">
        <v>0.1</v>
      </c>
      <c r="H6" s="4">
        <f t="shared" si="4"/>
        <v>1017.64</v>
      </c>
      <c r="I6">
        <v>7.6</v>
      </c>
      <c r="J6">
        <v>7.8</v>
      </c>
      <c r="K6">
        <f t="shared" si="1"/>
        <v>0.20000000000000018</v>
      </c>
      <c r="L6">
        <v>0.2</v>
      </c>
      <c r="M6">
        <v>5.3</v>
      </c>
      <c r="N6">
        <v>7.4</v>
      </c>
      <c r="O6">
        <v>33</v>
      </c>
      <c r="P6">
        <v>27.2</v>
      </c>
      <c r="Q6">
        <v>28.5</v>
      </c>
      <c r="R6">
        <v>0</v>
      </c>
      <c r="S6">
        <v>125</v>
      </c>
      <c r="T6">
        <v>1203</v>
      </c>
      <c r="U6">
        <v>400</v>
      </c>
    </row>
    <row r="7" spans="1:21" x14ac:dyDescent="0.25">
      <c r="A7" s="3">
        <f t="shared" si="0"/>
        <v>44847</v>
      </c>
      <c r="B7" s="4">
        <v>74</v>
      </c>
      <c r="C7">
        <f t="shared" si="2"/>
        <v>981</v>
      </c>
      <c r="D7">
        <v>7</v>
      </c>
      <c r="E7">
        <v>10.5</v>
      </c>
      <c r="F7">
        <f t="shared" si="3"/>
        <v>0.19999999999999929</v>
      </c>
      <c r="G7">
        <v>0.1</v>
      </c>
      <c r="H7" s="4">
        <f t="shared" si="4"/>
        <v>1030.05</v>
      </c>
      <c r="I7">
        <v>7.6</v>
      </c>
      <c r="J7">
        <v>7.8</v>
      </c>
      <c r="K7">
        <f t="shared" si="1"/>
        <v>0.20000000000000018</v>
      </c>
      <c r="L7">
        <v>0.2</v>
      </c>
      <c r="M7">
        <v>5.3</v>
      </c>
      <c r="N7">
        <v>7.4</v>
      </c>
      <c r="O7">
        <v>33</v>
      </c>
      <c r="P7">
        <v>25.7</v>
      </c>
      <c r="Q7">
        <v>26</v>
      </c>
      <c r="R7">
        <v>0</v>
      </c>
      <c r="S7">
        <v>120</v>
      </c>
      <c r="T7">
        <v>900</v>
      </c>
      <c r="U7">
        <v>270</v>
      </c>
    </row>
    <row r="8" spans="1:21" x14ac:dyDescent="0.25">
      <c r="A8" s="3">
        <f t="shared" si="0"/>
        <v>44848</v>
      </c>
      <c r="B8" s="4">
        <v>75</v>
      </c>
      <c r="C8">
        <f t="shared" si="2"/>
        <v>978</v>
      </c>
      <c r="D8">
        <v>3</v>
      </c>
      <c r="E8">
        <v>10.8</v>
      </c>
      <c r="F8">
        <f t="shared" si="3"/>
        <v>0.30000000000000071</v>
      </c>
      <c r="G8">
        <v>0.1</v>
      </c>
      <c r="H8" s="4">
        <f t="shared" si="4"/>
        <v>1056.24</v>
      </c>
      <c r="I8">
        <v>7.6</v>
      </c>
      <c r="J8">
        <v>7.8</v>
      </c>
      <c r="K8">
        <f t="shared" si="1"/>
        <v>0.20000000000000018</v>
      </c>
      <c r="M8">
        <v>5.4</v>
      </c>
      <c r="N8">
        <v>7.4</v>
      </c>
      <c r="O8">
        <v>32</v>
      </c>
      <c r="P8">
        <v>28</v>
      </c>
      <c r="Q8">
        <v>27</v>
      </c>
      <c r="R8">
        <v>0.1</v>
      </c>
      <c r="S8">
        <v>115</v>
      </c>
      <c r="T8">
        <v>1162</v>
      </c>
      <c r="U8">
        <v>420</v>
      </c>
    </row>
    <row r="9" spans="1:21" x14ac:dyDescent="0.25">
      <c r="A9" s="3">
        <f t="shared" si="0"/>
        <v>44849</v>
      </c>
      <c r="B9" s="4">
        <v>76</v>
      </c>
      <c r="C9">
        <f t="shared" si="2"/>
        <v>973</v>
      </c>
      <c r="D9">
        <v>5</v>
      </c>
      <c r="E9">
        <v>11</v>
      </c>
      <c r="F9">
        <f t="shared" si="3"/>
        <v>0.19999999999999929</v>
      </c>
      <c r="G9">
        <v>0.1</v>
      </c>
      <c r="H9" s="4">
        <f>G9*E9*C9</f>
        <v>1070.3000000000002</v>
      </c>
      <c r="I9">
        <v>7.6</v>
      </c>
      <c r="J9">
        <v>7.8</v>
      </c>
      <c r="K9">
        <f t="shared" si="1"/>
        <v>0.20000000000000018</v>
      </c>
      <c r="L9">
        <v>0.7</v>
      </c>
      <c r="M9">
        <v>5.4</v>
      </c>
      <c r="N9">
        <v>7.4</v>
      </c>
      <c r="O9">
        <v>32</v>
      </c>
      <c r="P9">
        <v>28</v>
      </c>
      <c r="Q9">
        <v>29</v>
      </c>
      <c r="R9">
        <v>0</v>
      </c>
      <c r="S9">
        <v>115</v>
      </c>
      <c r="T9">
        <v>1093</v>
      </c>
      <c r="U9">
        <v>470</v>
      </c>
    </row>
    <row r="10" spans="1:21" x14ac:dyDescent="0.25">
      <c r="A10" s="3">
        <f t="shared" si="0"/>
        <v>44850</v>
      </c>
      <c r="B10" s="4">
        <v>77</v>
      </c>
      <c r="C10">
        <f t="shared" si="2"/>
        <v>972</v>
      </c>
      <c r="D10">
        <v>1</v>
      </c>
      <c r="E10">
        <v>11.4</v>
      </c>
      <c r="F10">
        <f t="shared" si="3"/>
        <v>0.40000000000000036</v>
      </c>
      <c r="G10">
        <v>0.1</v>
      </c>
      <c r="H10" s="4">
        <f t="shared" si="4"/>
        <v>1108.0800000000002</v>
      </c>
      <c r="I10">
        <v>7.6</v>
      </c>
      <c r="J10">
        <v>7.8</v>
      </c>
      <c r="K10">
        <f t="shared" si="1"/>
        <v>0.20000000000000018</v>
      </c>
      <c r="L10">
        <v>0.6</v>
      </c>
      <c r="M10">
        <v>5.2</v>
      </c>
      <c r="N10">
        <v>7.2</v>
      </c>
      <c r="O10">
        <v>32</v>
      </c>
      <c r="P10">
        <v>28</v>
      </c>
      <c r="Q10">
        <v>29</v>
      </c>
      <c r="R10">
        <v>0.1</v>
      </c>
      <c r="S10">
        <v>120</v>
      </c>
      <c r="T10">
        <v>1059</v>
      </c>
      <c r="U10">
        <v>350</v>
      </c>
    </row>
    <row r="11" spans="1:21" x14ac:dyDescent="0.25">
      <c r="A11" s="3">
        <f t="shared" si="0"/>
        <v>44851</v>
      </c>
      <c r="B11" s="4">
        <v>78</v>
      </c>
      <c r="C11">
        <f t="shared" si="2"/>
        <v>969</v>
      </c>
      <c r="D11">
        <v>3</v>
      </c>
      <c r="E11">
        <v>11.7</v>
      </c>
      <c r="F11">
        <f t="shared" si="3"/>
        <v>0.29999999999999893</v>
      </c>
      <c r="G11">
        <v>0.1</v>
      </c>
      <c r="H11" s="4">
        <f t="shared" si="4"/>
        <v>1133.73</v>
      </c>
      <c r="I11">
        <v>7.5</v>
      </c>
      <c r="J11">
        <v>7.8</v>
      </c>
      <c r="K11">
        <f t="shared" si="1"/>
        <v>0.29999999999999982</v>
      </c>
      <c r="M11">
        <v>5.2</v>
      </c>
      <c r="N11">
        <v>7.2</v>
      </c>
      <c r="O11">
        <v>31</v>
      </c>
      <c r="P11">
        <v>26</v>
      </c>
      <c r="Q11">
        <v>28</v>
      </c>
      <c r="R11">
        <v>0</v>
      </c>
      <c r="S11">
        <v>135</v>
      </c>
      <c r="T11">
        <v>1075</v>
      </c>
      <c r="U11">
        <v>295</v>
      </c>
    </row>
    <row r="12" spans="1:21" x14ac:dyDescent="0.25">
      <c r="A12" s="3">
        <f t="shared" si="0"/>
        <v>44852</v>
      </c>
      <c r="B12" s="4">
        <v>79</v>
      </c>
      <c r="C12">
        <f t="shared" si="2"/>
        <v>965</v>
      </c>
      <c r="D12">
        <v>4</v>
      </c>
      <c r="E12">
        <v>12.2</v>
      </c>
      <c r="F12">
        <f t="shared" si="3"/>
        <v>0.5</v>
      </c>
      <c r="G12">
        <v>0.1</v>
      </c>
      <c r="H12" s="4">
        <f t="shared" si="4"/>
        <v>1177.3</v>
      </c>
      <c r="I12">
        <v>7.4</v>
      </c>
      <c r="J12">
        <v>7.9</v>
      </c>
      <c r="K12">
        <f t="shared" si="1"/>
        <v>0.5</v>
      </c>
      <c r="L12">
        <v>1</v>
      </c>
      <c r="M12">
        <v>5.2</v>
      </c>
      <c r="N12">
        <v>7.2</v>
      </c>
      <c r="O12">
        <v>31</v>
      </c>
      <c r="P12">
        <v>26</v>
      </c>
      <c r="Q12">
        <v>29</v>
      </c>
      <c r="R12">
        <v>0.1</v>
      </c>
      <c r="S12">
        <v>125</v>
      </c>
      <c r="T12">
        <v>905</v>
      </c>
      <c r="U12">
        <v>430</v>
      </c>
    </row>
    <row r="13" spans="1:21" x14ac:dyDescent="0.25">
      <c r="A13" s="3"/>
      <c r="B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AFEC-6A82-4500-BD83-61519C66274E}">
  <dimension ref="A1:F4"/>
  <sheetViews>
    <sheetView workbookViewId="0">
      <selection activeCell="C5" sqref="C5"/>
    </sheetView>
  </sheetViews>
  <sheetFormatPr defaultRowHeight="15" x14ac:dyDescent="0.25"/>
  <cols>
    <col min="2" max="2" width="10.7109375" bestFit="1" customWidth="1"/>
    <col min="5" max="5" width="8.5703125" bestFit="1" customWidth="1"/>
  </cols>
  <sheetData>
    <row r="1" spans="1:6" x14ac:dyDescent="0.25">
      <c r="A1" t="s">
        <v>38</v>
      </c>
      <c r="B1" t="s">
        <v>40</v>
      </c>
      <c r="C1" t="s">
        <v>35</v>
      </c>
      <c r="D1" t="s">
        <v>36</v>
      </c>
      <c r="E1" t="s">
        <v>12</v>
      </c>
      <c r="F1" t="s">
        <v>37</v>
      </c>
    </row>
    <row r="2" spans="1:6" x14ac:dyDescent="0.25">
      <c r="A2">
        <v>1</v>
      </c>
      <c r="B2" s="3">
        <f t="shared" ref="B2:B4" si="0">DATE(2022,8,C2)</f>
        <v>44923</v>
      </c>
      <c r="C2">
        <v>150</v>
      </c>
      <c r="D2">
        <v>105</v>
      </c>
      <c r="E2">
        <v>324</v>
      </c>
      <c r="F2" s="6">
        <f>E2/Dataset_Kolam_1!$C$12</f>
        <v>0.33575129533678755</v>
      </c>
    </row>
    <row r="3" spans="1:6" x14ac:dyDescent="0.25">
      <c r="A3">
        <v>2</v>
      </c>
      <c r="B3" s="3">
        <f t="shared" si="0"/>
        <v>44973</v>
      </c>
      <c r="C3">
        <v>200</v>
      </c>
      <c r="D3">
        <v>81</v>
      </c>
      <c r="E3">
        <v>344</v>
      </c>
      <c r="F3" s="6">
        <f>E3/Dataset_Kolam_1!$C$12</f>
        <v>0.35647668393782384</v>
      </c>
    </row>
    <row r="4" spans="1:6" x14ac:dyDescent="0.25">
      <c r="A4">
        <v>3</v>
      </c>
      <c r="B4" s="3">
        <f t="shared" si="0"/>
        <v>45023</v>
      </c>
      <c r="C4">
        <v>250</v>
      </c>
      <c r="D4">
        <v>81</v>
      </c>
      <c r="E4">
        <v>250</v>
      </c>
      <c r="F4" s="6">
        <f>E4/Dataset_Kolam_1!$C$12</f>
        <v>0.25906735751295334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B74A-4BBA-4AF4-92FB-A8BF93D1F598}">
  <dimension ref="A1:B11"/>
  <sheetViews>
    <sheetView workbookViewId="0">
      <selection activeCell="A16" sqref="A16:B16"/>
    </sheetView>
  </sheetViews>
  <sheetFormatPr defaultRowHeight="15" x14ac:dyDescent="0.25"/>
  <cols>
    <col min="1" max="1" width="24.42578125" bestFit="1" customWidth="1"/>
    <col min="2" max="2" width="15.85546875" bestFit="1" customWidth="1"/>
  </cols>
  <sheetData>
    <row r="1" spans="1:2" x14ac:dyDescent="0.25">
      <c r="A1" t="s">
        <v>15</v>
      </c>
      <c r="B1" t="s">
        <v>25</v>
      </c>
    </row>
    <row r="2" spans="1:2" x14ac:dyDescent="0.25">
      <c r="A2" t="s">
        <v>16</v>
      </c>
      <c r="B2" t="s">
        <v>26</v>
      </c>
    </row>
    <row r="3" spans="1:2" x14ac:dyDescent="0.25">
      <c r="A3" t="s">
        <v>17</v>
      </c>
      <c r="B3" s="5">
        <v>44673</v>
      </c>
    </row>
    <row r="4" spans="1:2" x14ac:dyDescent="0.25">
      <c r="A4" t="s">
        <v>32</v>
      </c>
      <c r="B4">
        <v>379512</v>
      </c>
    </row>
    <row r="5" spans="1:2" x14ac:dyDescent="0.25">
      <c r="A5" t="s">
        <v>18</v>
      </c>
      <c r="B5" t="s">
        <v>27</v>
      </c>
    </row>
    <row r="6" spans="1:2" x14ac:dyDescent="0.25">
      <c r="A6" t="s">
        <v>31</v>
      </c>
      <c r="B6">
        <v>1</v>
      </c>
    </row>
    <row r="7" spans="1:2" x14ac:dyDescent="0.25">
      <c r="A7" t="s">
        <v>30</v>
      </c>
      <c r="B7">
        <v>5.56</v>
      </c>
    </row>
    <row r="8" spans="1:2" x14ac:dyDescent="0.25">
      <c r="A8" t="s">
        <v>29</v>
      </c>
      <c r="B8">
        <f>B7*B4/1000</f>
        <v>2110.0867199999998</v>
      </c>
    </row>
    <row r="9" spans="1:2" x14ac:dyDescent="0.25">
      <c r="A9" t="s">
        <v>33</v>
      </c>
      <c r="B9">
        <v>112</v>
      </c>
    </row>
    <row r="10" spans="1:2" x14ac:dyDescent="0.25">
      <c r="A10" t="s">
        <v>28</v>
      </c>
      <c r="B10">
        <v>3388</v>
      </c>
    </row>
    <row r="11" spans="1:2" x14ac:dyDescent="0.25">
      <c r="A11" t="s">
        <v>19</v>
      </c>
      <c r="B1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Dataset_Kolam_1</vt:lpstr>
      <vt:lpstr>Panen</vt:lpstr>
      <vt:lpstr>Metadata_Kolam_1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Nugraha</dc:creator>
  <cp:lastModifiedBy>Adi Nugraha</cp:lastModifiedBy>
  <dcterms:created xsi:type="dcterms:W3CDTF">2022-08-08T04:10:30Z</dcterms:created>
  <dcterms:modified xsi:type="dcterms:W3CDTF">2022-08-09T08:54:42Z</dcterms:modified>
</cp:coreProperties>
</file>