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66925"/>
  <mc:AlternateContent xmlns:mc="http://schemas.openxmlformats.org/markup-compatibility/2006">
    <mc:Choice Requires="x15">
      <x15ac:absPath xmlns:x15ac="http://schemas.microsoft.com/office/spreadsheetml/2010/11/ac" url="C:\Users\abbas.hyder\Downloads\"/>
    </mc:Choice>
  </mc:AlternateContent>
  <bookViews>
    <workbookView xWindow="0" yWindow="0" windowWidth="15345" windowHeight="4575" activeTab="3"/>
  </bookViews>
  <sheets>
    <sheet name="Dashboard" sheetId="5" r:id="rId1"/>
    <sheet name="Buying" sheetId="3" r:id="rId2"/>
    <sheet name="Selling" sheetId="6" r:id="rId3"/>
    <sheet name="Support" sheetId="4" r:id="rId4"/>
    <sheet name="APIs" sheetId="2" r:id="rId5"/>
  </sheets>
  <definedNames>
    <definedName name="ExternalData_1" localSheetId="4" hidden="1">APIs!$A$1:$D$1051</definedName>
    <definedName name="ExternalData_2" localSheetId="4" hidden="1">APIs!$F$1:$G$6</definedName>
    <definedName name="Slicer_Coins_Name">#N/A</definedName>
    <definedName name="Slicer_Exchange">#N/A</definedName>
  </definedNames>
  <calcPr calcId="171027"/>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 i="3" l="1"/>
  <c r="E23" i="3" l="1"/>
  <c r="E2" i="3"/>
  <c r="F2" i="3" s="1"/>
  <c r="E3" i="3"/>
  <c r="F3" i="3" s="1"/>
  <c r="K23" i="3"/>
  <c r="M23" i="3" s="1"/>
  <c r="L23" i="3"/>
  <c r="N23" i="3" s="1"/>
  <c r="I3" i="3"/>
  <c r="L24" i="3"/>
  <c r="N24" i="3" s="1"/>
  <c r="K24" i="3"/>
  <c r="M24" i="3" s="1"/>
  <c r="F24" i="3"/>
  <c r="P24" i="3" s="1"/>
  <c r="C13" i="3"/>
  <c r="H4" i="3"/>
  <c r="D4" i="3"/>
  <c r="J2" i="5" s="1"/>
  <c r="I2" i="3"/>
  <c r="F23" i="3" l="1"/>
  <c r="P23" i="3"/>
  <c r="I4" i="3"/>
  <c r="J6" i="5" s="1"/>
  <c r="F4" i="3"/>
  <c r="G9" i="3" s="1"/>
  <c r="M25" i="3"/>
  <c r="M2" i="5" s="1"/>
  <c r="N25" i="3"/>
  <c r="G23" i="3" l="1"/>
  <c r="H23" i="3"/>
  <c r="G24" i="3"/>
  <c r="G8" i="3"/>
  <c r="G13" i="3" s="1"/>
  <c r="G12" i="3"/>
  <c r="G11" i="3"/>
  <c r="H24" i="3"/>
  <c r="G10" i="3"/>
  <c r="P2" i="5"/>
  <c r="M6" i="5"/>
  <c r="P6" i="5" s="1"/>
  <c r="J23" i="3" l="1"/>
  <c r="O23" i="3" s="1"/>
  <c r="J24" i="3"/>
  <c r="O24" i="3" s="1"/>
  <c r="H25" i="3"/>
  <c r="O25" i="3" l="1"/>
</calcChain>
</file>

<file path=xl/connections.xml><?xml version="1.0" encoding="utf-8"?>
<connections xmlns="http://schemas.openxmlformats.org/spreadsheetml/2006/main">
  <connection id="1" keepAlive="1" interval="1" name="Query - ?convert=INR" description="Connection to the '?convert=INR' query in the workbook." type="5" refreshedVersion="6" background="1" refreshOnLoad="1" saveData="1">
    <dbPr connection="provider=Microsoft.Mashup.OleDb.1;data source=$EmbeddedMashup(f56063d9-52e5-4509-ad1f-0d2798f9c0b1)$;location=&quot;?convert=INR&quot;;extended properties=UEsDBBQAAgAIACUN/koCz48hqgAAAPoAAAASABwAQ29uZmlnL1BhY2thZ2UueG1sIKIYACigFAAAAAAAAAAAAAAAAAAAAAAAAAAAAIVPwQqCQBT8Fdm7+3QtM3muh64JgRRdF9t0Sddw1/TfOvRJ/UJCGd2COcwMMzDzvD8wHZvaucnOqFYnxKcecaQu2pPSZUJ6e3YjknLcieIiSulMYW3i0aiEVNZeY4BhGOgQ0LYrgXmeD8dsmxeVbISrtLFCF5J8W6f/LcLx8B7DGV2sJoQhZZGPMNuYKT1zny5pwNYh9RB+bNz0te07yaV29znCLBE+P/gLUEsDBBQAAgAIACUN/k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Df5KCRsu3L8BAAClBAAAEwAcAEZvcm11bGFzL1NlY3Rpb24xLm0gohgAKKAUAAAAAAAAAAAAAAAAAAAAAAAAAAAAlZTRS+swFMbfB/sfQn3poLRMBEGRC85duCIKm+hjydKDDUuTkJwWh/i/m6yNtbUKtw9tzveRni+/pLXAkCtJtu1zeTmfzWe2pAYKchL9YUo2YPDq3/0mIldEAM5nxF1bVRsGTrm1SqY3itUVSIyfYZeulEQ3tnFUImp7kWVU85QpLitq9oCMaldVWbPMkLM9mGzQZbFI2hYn0aqVXRJU5JHuBPgMx0H616jqjluM2yQJ2WrBEcGkx8H14V5hyeVLvEiIrIUI9/UrGvpERQ02XRujTN9u/aqpLFy3lRJ1JZd9s9bZAFOmaM14Ml1CojA3IW8RL7wiaXV07KHaKeFHhsq9f2rDGeS1Lfpih8wXp2dl3vg3fdotu9zBCwptKBe+bW5rrcXBa6iQii+1BsdGumkllS+QL8sJ0fWaUM+PPQS1mNe6oG6ZfUguzShkp3wJ6ZV3D6EDkrYwQhWghLqHE5QAKdQDWEOxgxbE7/CC8x1icKZgBm8M9bP5FNwfzA7yD+75IMsY+nCxHeqJxY6c8Wb0B30DlWrcuX3AEkx32m1/2rcg3M+gk+OJ7yJ5+499nNyifinvi/mMy9+TXX4AUEsBAi0AFAACAAgAJQ3+SgLPjyGqAAAA+gAAABIAAAAAAAAAAAAAAAAAAAAAAENvbmZpZy9QYWNrYWdlLnhtbFBLAQItABQAAgAIACUN/koPyumrpAAAAOkAAAATAAAAAAAAAAAAAAAAAPYAAABbQ29udGVudF9UeXBlc10ueG1sUEsBAi0AFAACAAgAJQ3+SgkbLty/AQAApQQAABMAAAAAAAAAAAAAAAAA5wEAAEZvcm11bGFzL1NlY3Rpb24xLm1QSwUGAAAAAAMAAwDCAAAA8wMAAAAA" command="SELECT * FROM [?convert=INR]"/>
  </connection>
  <connection id="2" keepAlive="1" name="Query - Sellin BTC" description="Connection to the 'Sellin BTC' query in the workbook." type="5" refreshedVersion="5" background="1" saveData="1">
    <dbPr connection="Provider=Microsoft.Mashup.OleDb.1;Data Source=$EmbeddedMashup(f56063d9-52e5-4509-ad1f-0d2798f9c0b1)$;Location=Sellin BTC;Extended Properties=&quot;UEsDBBQAAgAIAMp2BksCz48hqgAAAPoAAAASABwAQ29uZmlnL1BhY2thZ2UueG1sIKIYACigFAAAAAAAAAAAAAAAAAAAAAAAAAAAAIVPwQqCQBT8Fdm7+3QtM3muh64JgRRdF9t0Sddw1/TfOvRJ/UJCGd2COcwMMzDzvD8wHZvaucnOqFYnxKcecaQu2pPSZUJ6e3YjknLcieIiSulMYW3i0aiEVNZeY4BhGOgQ0LYrgXmeD8dsmxeVbISrtLFCF5J8W6f/LcLx8B7DGV2sJoQhZZGPMNuYKT1zny5pwNYh9RB+bNz0te07yaV29znCLBE+P/gLUEsDBBQAAgAIAMp2Bk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dgZLwqoMUYYAAAChAAAAEwAcAEZvcm11bGFzL1NlY3Rpb24xLm0gohgAKKAUAAAAAAAAAAAAAAAAAAAAAAAAAAAATY2xCsMgFEV3wX8QuySLj6wNXZpOXS10VvsgkuQZ9KVCv75Cl57lHO5yCwaOiZT9eRilkKLMLuNLnbTFdY2kro9Jq4takaVQDZuOHLAt95LI3FI4NiTunujNlIhbl07PzHs5A9RazQe926MJaYNmeA+wubwgA8ewYAbPASJl3fdSRPo/Gb9QSwECLQAUAAIACADKdgZLAs+PIaoAAAD6AAAAEgAAAAAAAAAAAAAAAAAAAAAAQ29uZmlnL1BhY2thZ2UueG1sUEsBAi0AFAACAAgAynYGSw/K6aukAAAA6QAAABMAAAAAAAAAAAAAAAAA9gAAAFtDb250ZW50X1R5cGVzXS54bWxQSwECLQAUAAIACADKdgZLwqoMUYYAAAChAAAAEwAAAAAAAAAAAAAAAADnAQAARm9ybXVsYXMvU2VjdGlvbjEubVBLBQYAAAAAAwADAMIAAAC6AgAAAAA=&quot;" command="SELECT * FROM [Sellin BTC]"/>
  </connection>
</connections>
</file>

<file path=xl/sharedStrings.xml><?xml version="1.0" encoding="utf-8"?>
<sst xmlns="http://schemas.openxmlformats.org/spreadsheetml/2006/main" count="4291" uniqueCount="3853">
  <si>
    <t>Column1.name</t>
  </si>
  <si>
    <t>Column1.symbol</t>
  </si>
  <si>
    <t>Column1.price_btc</t>
  </si>
  <si>
    <t>Column1.price_inr</t>
  </si>
  <si>
    <t>Bitcoin</t>
  </si>
  <si>
    <t>BTC</t>
  </si>
  <si>
    <t>1.0</t>
  </si>
  <si>
    <t>Ethereum</t>
  </si>
  <si>
    <t>ETH</t>
  </si>
  <si>
    <t>Ripple</t>
  </si>
  <si>
    <t>XRP</t>
  </si>
  <si>
    <t>Litecoin</t>
  </si>
  <si>
    <t>LTC</t>
  </si>
  <si>
    <t>NEM</t>
  </si>
  <si>
    <t>XEM</t>
  </si>
  <si>
    <t>Dash</t>
  </si>
  <si>
    <t>DASH</t>
  </si>
  <si>
    <t>Ethereum Classic</t>
  </si>
  <si>
    <t>ETC</t>
  </si>
  <si>
    <t>IOTA</t>
  </si>
  <si>
    <t>MIOTA</t>
  </si>
  <si>
    <t>Monero</t>
  </si>
  <si>
    <t>XMR</t>
  </si>
  <si>
    <t>Stratis</t>
  </si>
  <si>
    <t>STRAT</t>
  </si>
  <si>
    <t>EOS</t>
  </si>
  <si>
    <t>BitConnect</t>
  </si>
  <si>
    <t>BCC</t>
  </si>
  <si>
    <t>NEO</t>
  </si>
  <si>
    <t>BitShares</t>
  </si>
  <si>
    <t>BTS</t>
  </si>
  <si>
    <t>Qtum</t>
  </si>
  <si>
    <t>QTUM</t>
  </si>
  <si>
    <t>Tether</t>
  </si>
  <si>
    <t>USDT</t>
  </si>
  <si>
    <t>Zcash</t>
  </si>
  <si>
    <t>ZEC</t>
  </si>
  <si>
    <t>Steem</t>
  </si>
  <si>
    <t>STEEM</t>
  </si>
  <si>
    <t>Veritaseum</t>
  </si>
  <si>
    <t>VERI</t>
  </si>
  <si>
    <t>Waves</t>
  </si>
  <si>
    <t>WAVES</t>
  </si>
  <si>
    <t>Iconomi</t>
  </si>
  <si>
    <t>ICN</t>
  </si>
  <si>
    <t>Siacoin</t>
  </si>
  <si>
    <t>SC</t>
  </si>
  <si>
    <t>Bytecoin</t>
  </si>
  <si>
    <t>BCN</t>
  </si>
  <si>
    <t>Gnosis</t>
  </si>
  <si>
    <t>GNO</t>
  </si>
  <si>
    <t>Lisk</t>
  </si>
  <si>
    <t>LSK</t>
  </si>
  <si>
    <t>Dogecoin</t>
  </si>
  <si>
    <t>DOGE</t>
  </si>
  <si>
    <t>Augur</t>
  </si>
  <si>
    <t>REP</t>
  </si>
  <si>
    <t>Golem</t>
  </si>
  <si>
    <t>GNT</t>
  </si>
  <si>
    <t>Stellar Lumens</t>
  </si>
  <si>
    <t>XLM</t>
  </si>
  <si>
    <t>Status</t>
  </si>
  <si>
    <t>SNT</t>
  </si>
  <si>
    <t>Factom</t>
  </si>
  <si>
    <t>FCT</t>
  </si>
  <si>
    <t>Byteball</t>
  </si>
  <si>
    <t>GBYTE</t>
  </si>
  <si>
    <t>DigiByte</t>
  </si>
  <si>
    <t>DGB</t>
  </si>
  <si>
    <t>MaidSafeCoin</t>
  </si>
  <si>
    <t>MAID</t>
  </si>
  <si>
    <t>Decred</t>
  </si>
  <si>
    <t>DCR</t>
  </si>
  <si>
    <t>GameCredits</t>
  </si>
  <si>
    <t>GAME</t>
  </si>
  <si>
    <t>OmiseGo</t>
  </si>
  <si>
    <t>OMG</t>
  </si>
  <si>
    <t>DigixDAO</t>
  </si>
  <si>
    <t>DGD</t>
  </si>
  <si>
    <t>MCAP</t>
  </si>
  <si>
    <t>Ardor</t>
  </si>
  <si>
    <t>ARDR</t>
  </si>
  <si>
    <t>Basic Attention Token</t>
  </si>
  <si>
    <t>BAT</t>
  </si>
  <si>
    <t>PIVX</t>
  </si>
  <si>
    <t>42</t>
  </si>
  <si>
    <t>Nxt</t>
  </si>
  <si>
    <t>NXT</t>
  </si>
  <si>
    <t>MobileGo</t>
  </si>
  <si>
    <t>MGO</t>
  </si>
  <si>
    <t>Populous</t>
  </si>
  <si>
    <t>PPT</t>
  </si>
  <si>
    <t>Komodo</t>
  </si>
  <si>
    <t>KMD</t>
  </si>
  <si>
    <t>TenX</t>
  </si>
  <si>
    <t>PAY</t>
  </si>
  <si>
    <t>Metal</t>
  </si>
  <si>
    <t>MTL</t>
  </si>
  <si>
    <t>Bancor</t>
  </si>
  <si>
    <t>BNT</t>
  </si>
  <si>
    <t>BitcoinDark</t>
  </si>
  <si>
    <t>BTCD</t>
  </si>
  <si>
    <t>Lykke</t>
  </si>
  <si>
    <t>LKK</t>
  </si>
  <si>
    <t>Bitdeal</t>
  </si>
  <si>
    <t>BDL</t>
  </si>
  <si>
    <t>FirstBlood</t>
  </si>
  <si>
    <t>1ST</t>
  </si>
  <si>
    <t>ETP</t>
  </si>
  <si>
    <t>Aragon</t>
  </si>
  <si>
    <t>ANT</t>
  </si>
  <si>
    <t>Civic</t>
  </si>
  <si>
    <t>CVC</t>
  </si>
  <si>
    <t>SysCoin</t>
  </si>
  <si>
    <t>SYS</t>
  </si>
  <si>
    <t>SingularDTV</t>
  </si>
  <si>
    <t>SNGLS</t>
  </si>
  <si>
    <t>DECENT</t>
  </si>
  <si>
    <t>DCT</t>
  </si>
  <si>
    <t>Ark</t>
  </si>
  <si>
    <t>ARK</t>
  </si>
  <si>
    <t>LEOcoin</t>
  </si>
  <si>
    <t>LEO</t>
  </si>
  <si>
    <t>Nexus</t>
  </si>
  <si>
    <t>NXS</t>
  </si>
  <si>
    <t>FunFair</t>
  </si>
  <si>
    <t>FUN</t>
  </si>
  <si>
    <t>Peercoin</t>
  </si>
  <si>
    <t>PPC</t>
  </si>
  <si>
    <t>Particl</t>
  </si>
  <si>
    <t>PART</t>
  </si>
  <si>
    <t>Ubiq</t>
  </si>
  <si>
    <t>UBQ</t>
  </si>
  <si>
    <t>Verge</t>
  </si>
  <si>
    <t>XVG</t>
  </si>
  <si>
    <t>Blocknet</t>
  </si>
  <si>
    <t>BLOCK</t>
  </si>
  <si>
    <t>Etheroll</t>
  </si>
  <si>
    <t>DICE</t>
  </si>
  <si>
    <t>Edgeless</t>
  </si>
  <si>
    <t>EDG</t>
  </si>
  <si>
    <t>Emercoin</t>
  </si>
  <si>
    <t>EMC</t>
  </si>
  <si>
    <t>Asch</t>
  </si>
  <si>
    <t>XAS</t>
  </si>
  <si>
    <t>Round</t>
  </si>
  <si>
    <t>ROUND</t>
  </si>
  <si>
    <t>Numeraire</t>
  </si>
  <si>
    <t>NMR</t>
  </si>
  <si>
    <t>Peerplays</t>
  </si>
  <si>
    <t>PPY</t>
  </si>
  <si>
    <t>ReddCoin</t>
  </si>
  <si>
    <t>RDD</t>
  </si>
  <si>
    <t>vSlice</t>
  </si>
  <si>
    <t>VSL</t>
  </si>
  <si>
    <t>E-Dinar Coin</t>
  </si>
  <si>
    <t>EDR</t>
  </si>
  <si>
    <t>iExec RLC</t>
  </si>
  <si>
    <t>RLC</t>
  </si>
  <si>
    <t>Xaurum</t>
  </si>
  <si>
    <t>XAUR</t>
  </si>
  <si>
    <t>Pillar</t>
  </si>
  <si>
    <t>PLR</t>
  </si>
  <si>
    <t>Wings</t>
  </si>
  <si>
    <t>WINGS</t>
  </si>
  <si>
    <t>Melon</t>
  </si>
  <si>
    <t>MLN</t>
  </si>
  <si>
    <t>MonaCoin</t>
  </si>
  <si>
    <t>MONA</t>
  </si>
  <si>
    <t>Humaniq</t>
  </si>
  <si>
    <t>HMQ</t>
  </si>
  <si>
    <t>Namecoin</t>
  </si>
  <si>
    <t>NMC</t>
  </si>
  <si>
    <t>Gulden</t>
  </si>
  <si>
    <t>NLG</t>
  </si>
  <si>
    <t>LBRY Credits</t>
  </si>
  <si>
    <t>LBC</t>
  </si>
  <si>
    <t>CoEval</t>
  </si>
  <si>
    <t>COE</t>
  </si>
  <si>
    <t>Storj</t>
  </si>
  <si>
    <t>STORJ</t>
  </si>
  <si>
    <t>Counterparty</t>
  </si>
  <si>
    <t>XCP</t>
  </si>
  <si>
    <t>Viacoin</t>
  </si>
  <si>
    <t>VIA</t>
  </si>
  <si>
    <t>ION</t>
  </si>
  <si>
    <t>SIBCoin</t>
  </si>
  <si>
    <t>SIB</t>
  </si>
  <si>
    <t>BitBay</t>
  </si>
  <si>
    <t>BAY</t>
  </si>
  <si>
    <t>PotCoin</t>
  </si>
  <si>
    <t>POT</t>
  </si>
  <si>
    <t>CloakCoin</t>
  </si>
  <si>
    <t>CLOAK</t>
  </si>
  <si>
    <t>Soarcoin</t>
  </si>
  <si>
    <t>SOAR</t>
  </si>
  <si>
    <t>Elastic</t>
  </si>
  <si>
    <t>XEL</t>
  </si>
  <si>
    <t>Omni</t>
  </si>
  <si>
    <t>OMNI</t>
  </si>
  <si>
    <t>BlackCoin</t>
  </si>
  <si>
    <t>BLK</t>
  </si>
  <si>
    <t>Skycoin</t>
  </si>
  <si>
    <t>SKY</t>
  </si>
  <si>
    <t>ZCoin</t>
  </si>
  <si>
    <t>XZC</t>
  </si>
  <si>
    <t>Vertcoin</t>
  </si>
  <si>
    <t>VTC</t>
  </si>
  <si>
    <t>Quantum</t>
  </si>
  <si>
    <t>QAU</t>
  </si>
  <si>
    <t>Quantum Resistant Ledger</t>
  </si>
  <si>
    <t>QRL</t>
  </si>
  <si>
    <t>Synereo</t>
  </si>
  <si>
    <t>AMP</t>
  </si>
  <si>
    <t>adToken</t>
  </si>
  <si>
    <t>ADT</t>
  </si>
  <si>
    <t>Polybius</t>
  </si>
  <si>
    <t>PLBT</t>
  </si>
  <si>
    <t>YbCoin</t>
  </si>
  <si>
    <t>YBC</t>
  </si>
  <si>
    <t>TaaS</t>
  </si>
  <si>
    <t>TAAS</t>
  </si>
  <si>
    <t>FirstCoin</t>
  </si>
  <si>
    <t>FRST</t>
  </si>
  <si>
    <t>OBITS</t>
  </si>
  <si>
    <t>Golos</t>
  </si>
  <si>
    <t>GOLOS</t>
  </si>
  <si>
    <t>Ecobit</t>
  </si>
  <si>
    <t>ECOB</t>
  </si>
  <si>
    <t>Rialto</t>
  </si>
  <si>
    <t>XRL</t>
  </si>
  <si>
    <t>I/O Coin</t>
  </si>
  <si>
    <t>IOC</t>
  </si>
  <si>
    <t>DigitalNote</t>
  </si>
  <si>
    <t>XDN</t>
  </si>
  <si>
    <t>Mysterium</t>
  </si>
  <si>
    <t>MYST</t>
  </si>
  <si>
    <t>FairCoin</t>
  </si>
  <si>
    <t>FAIR</t>
  </si>
  <si>
    <t>EarthCoin</t>
  </si>
  <si>
    <t>EAC</t>
  </si>
  <si>
    <t>Burst</t>
  </si>
  <si>
    <t>BURST</t>
  </si>
  <si>
    <t>NAV Coin</t>
  </si>
  <si>
    <t>NAV</t>
  </si>
  <si>
    <t>Bankcoin</t>
  </si>
  <si>
    <t>B@</t>
  </si>
  <si>
    <t>SONM</t>
  </si>
  <si>
    <t>SNM</t>
  </si>
  <si>
    <t>Unity Ingot</t>
  </si>
  <si>
    <t>UNY</t>
  </si>
  <si>
    <t>TokenCard</t>
  </si>
  <si>
    <t>TKN</t>
  </si>
  <si>
    <t>Safe Exchange Coin</t>
  </si>
  <si>
    <t>SAFEX</t>
  </si>
  <si>
    <t>Expanse</t>
  </si>
  <si>
    <t>EXP</t>
  </si>
  <si>
    <t>MUSE</t>
  </si>
  <si>
    <t>Wagerr</t>
  </si>
  <si>
    <t>WGR</t>
  </si>
  <si>
    <t>Voxels</t>
  </si>
  <si>
    <t>VOX</t>
  </si>
  <si>
    <t>SaluS</t>
  </si>
  <si>
    <t>SLS</t>
  </si>
  <si>
    <t>GridCoin</t>
  </si>
  <si>
    <t>GRC</t>
  </si>
  <si>
    <t>Agoras Tokens</t>
  </si>
  <si>
    <t>AGRS</t>
  </si>
  <si>
    <t>WeTrust</t>
  </si>
  <si>
    <t>TRST</t>
  </si>
  <si>
    <t>Databits</t>
  </si>
  <si>
    <t>DTB</t>
  </si>
  <si>
    <t>Bitcoin Plus</t>
  </si>
  <si>
    <t>XBC</t>
  </si>
  <si>
    <t>Crown</t>
  </si>
  <si>
    <t>CRW</t>
  </si>
  <si>
    <t>WorldCoin</t>
  </si>
  <si>
    <t>WDC</t>
  </si>
  <si>
    <t>Radium</t>
  </si>
  <si>
    <t>RADS</t>
  </si>
  <si>
    <t>DubaiCoin</t>
  </si>
  <si>
    <t>DBIX</t>
  </si>
  <si>
    <t>EB3 Coin</t>
  </si>
  <si>
    <t>EB3</t>
  </si>
  <si>
    <t>Binance Coin</t>
  </si>
  <si>
    <t>BNB</t>
  </si>
  <si>
    <t>Santiment Network Token</t>
  </si>
  <si>
    <t>SAN</t>
  </si>
  <si>
    <t>Mooncoin</t>
  </si>
  <si>
    <t>MOON</t>
  </si>
  <si>
    <t>0.00000002</t>
  </si>
  <si>
    <t>BCAP</t>
  </si>
  <si>
    <t>NeosCoin</t>
  </si>
  <si>
    <t>NEOS</t>
  </si>
  <si>
    <t>E-coin</t>
  </si>
  <si>
    <t>ECN</t>
  </si>
  <si>
    <t>Chronobank</t>
  </si>
  <si>
    <t>TIME</t>
  </si>
  <si>
    <t>MonetaryUnit</t>
  </si>
  <si>
    <t>MUE</t>
  </si>
  <si>
    <t>Cofound.it</t>
  </si>
  <si>
    <t>CFI</t>
  </si>
  <si>
    <t>Groestlcoin</t>
  </si>
  <si>
    <t>GRS</t>
  </si>
  <si>
    <t>ChainCoin</t>
  </si>
  <si>
    <t>CHC</t>
  </si>
  <si>
    <t>Pluton</t>
  </si>
  <si>
    <t>PLU</t>
  </si>
  <si>
    <t>Energycoin</t>
  </si>
  <si>
    <t>ENRG</t>
  </si>
  <si>
    <t>Infinitecoin</t>
  </si>
  <si>
    <t>IFC</t>
  </si>
  <si>
    <t>0.00000004</t>
  </si>
  <si>
    <t>LuckChain</t>
  </si>
  <si>
    <t>BASH</t>
  </si>
  <si>
    <t>NVO</t>
  </si>
  <si>
    <t>NVST</t>
  </si>
  <si>
    <t>Nexium</t>
  </si>
  <si>
    <t>NXC</t>
  </si>
  <si>
    <t>bitCNY</t>
  </si>
  <si>
    <t>BITCNY</t>
  </si>
  <si>
    <t>Diamond</t>
  </si>
  <si>
    <t>DMD</t>
  </si>
  <si>
    <t>Einsteinium</t>
  </si>
  <si>
    <t>EMC2</t>
  </si>
  <si>
    <t>Feathercoin</t>
  </si>
  <si>
    <t>FTC</t>
  </si>
  <si>
    <t>Patientory</t>
  </si>
  <si>
    <t>PTOY</t>
  </si>
  <si>
    <t>SpreadCoin</t>
  </si>
  <si>
    <t>SPR</t>
  </si>
  <si>
    <t>NoLimitCoin</t>
  </si>
  <si>
    <t>NLC2</t>
  </si>
  <si>
    <t>Rubycoin</t>
  </si>
  <si>
    <t>RBY</t>
  </si>
  <si>
    <t>Matchpool</t>
  </si>
  <si>
    <t>GUP</t>
  </si>
  <si>
    <t>Waves Community Token</t>
  </si>
  <si>
    <t>WCT</t>
  </si>
  <si>
    <t>Monaco</t>
  </si>
  <si>
    <t>MCO</t>
  </si>
  <si>
    <t>Unobtanium</t>
  </si>
  <si>
    <t>UNO</t>
  </si>
  <si>
    <t>HEAT</t>
  </si>
  <si>
    <t>LoMoCoin</t>
  </si>
  <si>
    <t>LMC</t>
  </si>
  <si>
    <t>Novacoin</t>
  </si>
  <si>
    <t>NVC</t>
  </si>
  <si>
    <t>Clams</t>
  </si>
  <si>
    <t>CLAM</t>
  </si>
  <si>
    <t>Mothership</t>
  </si>
  <si>
    <t>MSP</t>
  </si>
  <si>
    <t>Pepe Cash</t>
  </si>
  <si>
    <t>PEPECASH</t>
  </si>
  <si>
    <t>Quark</t>
  </si>
  <si>
    <t>QRK</t>
  </si>
  <si>
    <t>Bitcrystals</t>
  </si>
  <si>
    <t>BCY</t>
  </si>
  <si>
    <t>Swarm City</t>
  </si>
  <si>
    <t>SWT</t>
  </si>
  <si>
    <t>Shift</t>
  </si>
  <si>
    <t>SHIFT</t>
  </si>
  <si>
    <t>DNotes</t>
  </si>
  <si>
    <t>NOTE</t>
  </si>
  <si>
    <t>MergeCoin</t>
  </si>
  <si>
    <t>MGC</t>
  </si>
  <si>
    <t>XtraBYtes</t>
  </si>
  <si>
    <t>XBY</t>
  </si>
  <si>
    <t>Primecoin</t>
  </si>
  <si>
    <t>XPM</t>
  </si>
  <si>
    <t>VeriCoin</t>
  </si>
  <si>
    <t>VRC</t>
  </si>
  <si>
    <t>Nimiq</t>
  </si>
  <si>
    <t>NET</t>
  </si>
  <si>
    <t>FoldingCoin</t>
  </si>
  <si>
    <t>FLDC</t>
  </si>
  <si>
    <t>Rise</t>
  </si>
  <si>
    <t>RISE</t>
  </si>
  <si>
    <t>Sphere</t>
  </si>
  <si>
    <t>SPHR</t>
  </si>
  <si>
    <t>FlorinCoin</t>
  </si>
  <si>
    <t>FLO</t>
  </si>
  <si>
    <t>EncryptoTel</t>
  </si>
  <si>
    <t>ETT</t>
  </si>
  <si>
    <t>Gambit</t>
  </si>
  <si>
    <t>GAM</t>
  </si>
  <si>
    <t>ZenCash</t>
  </si>
  <si>
    <t>ZEN</t>
  </si>
  <si>
    <t>Aeon</t>
  </si>
  <si>
    <t>AEON</t>
  </si>
  <si>
    <t>Megacoin</t>
  </si>
  <si>
    <t>MEC</t>
  </si>
  <si>
    <t>VPNCoin</t>
  </si>
  <si>
    <t>VASH</t>
  </si>
  <si>
    <t>Lunyr</t>
  </si>
  <si>
    <t>LUN</t>
  </si>
  <si>
    <t>AdEx</t>
  </si>
  <si>
    <t>ADX</t>
  </si>
  <si>
    <t>Cryptonite</t>
  </si>
  <si>
    <t>XCN</t>
  </si>
  <si>
    <t>BitSend</t>
  </si>
  <si>
    <t>BSD</t>
  </si>
  <si>
    <t>DaxxCoin</t>
  </si>
  <si>
    <t>DAXX</t>
  </si>
  <si>
    <t>BelaCoin</t>
  </si>
  <si>
    <t>BELA</t>
  </si>
  <si>
    <t>Circuits of Value</t>
  </si>
  <si>
    <t>COVAL</t>
  </si>
  <si>
    <t>SolarCoin</t>
  </si>
  <si>
    <t>SLR</t>
  </si>
  <si>
    <t>Incent</t>
  </si>
  <si>
    <t>INCNT</t>
  </si>
  <si>
    <t>PRIZM</t>
  </si>
  <si>
    <t>PZM</t>
  </si>
  <si>
    <t>Pascal Coin</t>
  </si>
  <si>
    <t>PASC</t>
  </si>
  <si>
    <t>OKCash</t>
  </si>
  <si>
    <t>OK</t>
  </si>
  <si>
    <t>Creditbit</t>
  </si>
  <si>
    <t>CRB</t>
  </si>
  <si>
    <t>BitBean</t>
  </si>
  <si>
    <t>BITB</t>
  </si>
  <si>
    <t>Auroracoin</t>
  </si>
  <si>
    <t>AUR</t>
  </si>
  <si>
    <t>PutinCoin</t>
  </si>
  <si>
    <t>PUT</t>
  </si>
  <si>
    <t>Global Currency Reserve</t>
  </si>
  <si>
    <t>GCR</t>
  </si>
  <si>
    <t>InsureX</t>
  </si>
  <si>
    <t>IXT</t>
  </si>
  <si>
    <t>MaxCoin</t>
  </si>
  <si>
    <t>MAX</t>
  </si>
  <si>
    <t>E-Currency Coin</t>
  </si>
  <si>
    <t>ECC</t>
  </si>
  <si>
    <t>0.00000006</t>
  </si>
  <si>
    <t>Bitland</t>
  </si>
  <si>
    <t>CADASTRAL</t>
  </si>
  <si>
    <t>PinkCoin</t>
  </si>
  <si>
    <t>PINK</t>
  </si>
  <si>
    <t>RaiBlocks</t>
  </si>
  <si>
    <t>XRB</t>
  </si>
  <si>
    <t>Musicoin</t>
  </si>
  <si>
    <t>MUSIC</t>
  </si>
  <si>
    <t>Crave</t>
  </si>
  <si>
    <t>CRAVE</t>
  </si>
  <si>
    <t>XCurrency</t>
  </si>
  <si>
    <t>XC</t>
  </si>
  <si>
    <t>Vcash</t>
  </si>
  <si>
    <t>XVC</t>
  </si>
  <si>
    <t>iCash</t>
  </si>
  <si>
    <t>ICASH</t>
  </si>
  <si>
    <t>Atmos</t>
  </si>
  <si>
    <t>ATMS</t>
  </si>
  <si>
    <t>GoldCoin</t>
  </si>
  <si>
    <t>GLD</t>
  </si>
  <si>
    <t>Sequence</t>
  </si>
  <si>
    <t>SEQ</t>
  </si>
  <si>
    <t>bitUSD</t>
  </si>
  <si>
    <t>BITUSD</t>
  </si>
  <si>
    <t>Zetacoin</t>
  </si>
  <si>
    <t>ZET</t>
  </si>
  <si>
    <t>SmartCash</t>
  </si>
  <si>
    <t>SMART</t>
  </si>
  <si>
    <t>Curecoin</t>
  </si>
  <si>
    <t>CURE</t>
  </si>
  <si>
    <t>ArtByte</t>
  </si>
  <si>
    <t>ABY</t>
  </si>
  <si>
    <t>Espers</t>
  </si>
  <si>
    <t>ESP</t>
  </si>
  <si>
    <t>Blitzcash</t>
  </si>
  <si>
    <t>BLITZ</t>
  </si>
  <si>
    <t>Steem Dollars</t>
  </si>
  <si>
    <t>SBD</t>
  </si>
  <si>
    <t>APX</t>
  </si>
  <si>
    <t>ZcCoin</t>
  </si>
  <si>
    <t>ZCC</t>
  </si>
  <si>
    <t>Zennies</t>
  </si>
  <si>
    <t>ZENI</t>
  </si>
  <si>
    <t>Stealthcoin</t>
  </si>
  <si>
    <t>XST</t>
  </si>
  <si>
    <t>Riecoin</t>
  </si>
  <si>
    <t>RIC</t>
  </si>
  <si>
    <t>Bata</t>
  </si>
  <si>
    <t>BTA</t>
  </si>
  <si>
    <t>Starta</t>
  </si>
  <si>
    <t>STA</t>
  </si>
  <si>
    <t>Myriad</t>
  </si>
  <si>
    <t>XMY</t>
  </si>
  <si>
    <t>NautilusCoin</t>
  </si>
  <si>
    <t>NAUT</t>
  </si>
  <si>
    <t>IncaKoin</t>
  </si>
  <si>
    <t>NKA</t>
  </si>
  <si>
    <t>0.00000011</t>
  </si>
  <si>
    <t>Boolberry</t>
  </si>
  <si>
    <t>XBB</t>
  </si>
  <si>
    <t>Mintcoin</t>
  </si>
  <si>
    <t>MINT</t>
  </si>
  <si>
    <t>ExclusiveCoin</t>
  </si>
  <si>
    <t>EXCL</t>
  </si>
  <si>
    <t>Synergy</t>
  </si>
  <si>
    <t>SNRG</t>
  </si>
  <si>
    <t>Darcrus</t>
  </si>
  <si>
    <t>DAR</t>
  </si>
  <si>
    <t>Bitquence</t>
  </si>
  <si>
    <t>BQX</t>
  </si>
  <si>
    <t>ZrCoin</t>
  </si>
  <si>
    <t>ZRC</t>
  </si>
  <si>
    <t>Project Decorum</t>
  </si>
  <si>
    <t>PDC</t>
  </si>
  <si>
    <t>ArcticCoin</t>
  </si>
  <si>
    <t>ARC</t>
  </si>
  <si>
    <t>Janus</t>
  </si>
  <si>
    <t>JNS</t>
  </si>
  <si>
    <t>DopeCoin</t>
  </si>
  <si>
    <t>DOPE</t>
  </si>
  <si>
    <t>ICO OpenLedger</t>
  </si>
  <si>
    <t>ICOO</t>
  </si>
  <si>
    <t>Wild Beast Block</t>
  </si>
  <si>
    <t>WBB</t>
  </si>
  <si>
    <t>VOISE</t>
  </si>
  <si>
    <t>VSM</t>
  </si>
  <si>
    <t>Dynamic</t>
  </si>
  <si>
    <t>DYN</t>
  </si>
  <si>
    <t>Fastcoin</t>
  </si>
  <si>
    <t>FST</t>
  </si>
  <si>
    <t>Syndicate</t>
  </si>
  <si>
    <t>SYNX</t>
  </si>
  <si>
    <t>Spectrecoin</t>
  </si>
  <si>
    <t>XSPEC</t>
  </si>
  <si>
    <t>InsaneCoin</t>
  </si>
  <si>
    <t>INSN</t>
  </si>
  <si>
    <t>ZClassic</t>
  </si>
  <si>
    <t>ZCL</t>
  </si>
  <si>
    <t>RouletteToken</t>
  </si>
  <si>
    <t>RLT</t>
  </si>
  <si>
    <t>Bitswift</t>
  </si>
  <si>
    <t>SWIFT</t>
  </si>
  <si>
    <t>Triggers</t>
  </si>
  <si>
    <t>TRIG</t>
  </si>
  <si>
    <t>TagCoin</t>
  </si>
  <si>
    <t>TAG</t>
  </si>
  <si>
    <t>Qwark</t>
  </si>
  <si>
    <t>QWARK</t>
  </si>
  <si>
    <t>Zeitcoin</t>
  </si>
  <si>
    <t>ZEIT</t>
  </si>
  <si>
    <t>TransferCoin</t>
  </si>
  <si>
    <t>TX</t>
  </si>
  <si>
    <t>Breakout Stake</t>
  </si>
  <si>
    <t>BRX</t>
  </si>
  <si>
    <t>Visio</t>
  </si>
  <si>
    <t>VISIO</t>
  </si>
  <si>
    <t>KoreCoin</t>
  </si>
  <si>
    <t>KORE</t>
  </si>
  <si>
    <t>FinCoin</t>
  </si>
  <si>
    <t>FNC</t>
  </si>
  <si>
    <t>Dotcoin</t>
  </si>
  <si>
    <t>DOT</t>
  </si>
  <si>
    <t>HunterCoin</t>
  </si>
  <si>
    <t>HUC</t>
  </si>
  <si>
    <t>Adzcoin</t>
  </si>
  <si>
    <t>ADZ</t>
  </si>
  <si>
    <t>SkinCoin</t>
  </si>
  <si>
    <t>SKIN</t>
  </si>
  <si>
    <t>Creativecoin</t>
  </si>
  <si>
    <t>CREA</t>
  </si>
  <si>
    <t>EuropeCoin</t>
  </si>
  <si>
    <t>ERC</t>
  </si>
  <si>
    <t>Terracoin</t>
  </si>
  <si>
    <t>TRC</t>
  </si>
  <si>
    <t>Renos</t>
  </si>
  <si>
    <t>RNS</t>
  </si>
  <si>
    <t>CryptoCarbon</t>
  </si>
  <si>
    <t>CCRB</t>
  </si>
  <si>
    <t>AudioCoin</t>
  </si>
  <si>
    <t>ADC</t>
  </si>
  <si>
    <t>Legends Room</t>
  </si>
  <si>
    <t>LGD</t>
  </si>
  <si>
    <t>Dimecoin</t>
  </si>
  <si>
    <t>DIME</t>
  </si>
  <si>
    <t>PoSW Coin</t>
  </si>
  <si>
    <t>POSW</t>
  </si>
  <si>
    <t>NuShares</t>
  </si>
  <si>
    <t>NSR</t>
  </si>
  <si>
    <t>Bitmark</t>
  </si>
  <si>
    <t>BTM</t>
  </si>
  <si>
    <t>PepeCoin</t>
  </si>
  <si>
    <t>PEPE</t>
  </si>
  <si>
    <t>EquiTrader</t>
  </si>
  <si>
    <t>EQT</t>
  </si>
  <si>
    <t>vTorrent</t>
  </si>
  <si>
    <t>VTR</t>
  </si>
  <si>
    <t>2GIVE</t>
  </si>
  <si>
    <t>Minereum</t>
  </si>
  <si>
    <t>MNE</t>
  </si>
  <si>
    <t>Tickets</t>
  </si>
  <si>
    <t>TIX</t>
  </si>
  <si>
    <t>LiteDoge</t>
  </si>
  <si>
    <t>LDOGE</t>
  </si>
  <si>
    <t>300</t>
  </si>
  <si>
    <t>Breakout</t>
  </si>
  <si>
    <t>BRK</t>
  </si>
  <si>
    <t>CannabisCoin</t>
  </si>
  <si>
    <t>CANN</t>
  </si>
  <si>
    <t>GeoCoin</t>
  </si>
  <si>
    <t>GEO</t>
  </si>
  <si>
    <t>HempCoin</t>
  </si>
  <si>
    <t>THC</t>
  </si>
  <si>
    <t>1337</t>
  </si>
  <si>
    <t>VeriumReserve</t>
  </si>
  <si>
    <t>VRM</t>
  </si>
  <si>
    <t>BlockPay</t>
  </si>
  <si>
    <t>BLOCKPAY</t>
  </si>
  <si>
    <t>Embers</t>
  </si>
  <si>
    <t>MBRS</t>
  </si>
  <si>
    <t>Pesetacoin</t>
  </si>
  <si>
    <t>PTC</t>
  </si>
  <si>
    <t>InPay</t>
  </si>
  <si>
    <t>INPAY</t>
  </si>
  <si>
    <t>Neutron</t>
  </si>
  <si>
    <t>NTRN</t>
  </si>
  <si>
    <t>WhiteCoin</t>
  </si>
  <si>
    <t>XWC</t>
  </si>
  <si>
    <t>Adelphoi</t>
  </si>
  <si>
    <t>ADL</t>
  </si>
  <si>
    <t>Startcoin</t>
  </si>
  <si>
    <t>START</t>
  </si>
  <si>
    <t>FUNCoin</t>
  </si>
  <si>
    <t>FUNC</t>
  </si>
  <si>
    <t>EverGreenCoin</t>
  </si>
  <si>
    <t>EGC</t>
  </si>
  <si>
    <t>Hush</t>
  </si>
  <si>
    <t>HUSH</t>
  </si>
  <si>
    <t>Tokes</t>
  </si>
  <si>
    <t>TKS</t>
  </si>
  <si>
    <t>HTMLCOIN</t>
  </si>
  <si>
    <t>HTML5</t>
  </si>
  <si>
    <t>0.00000001</t>
  </si>
  <si>
    <t>e-Gulden</t>
  </si>
  <si>
    <t>EFL</t>
  </si>
  <si>
    <t>Mercury</t>
  </si>
  <si>
    <t>MER</t>
  </si>
  <si>
    <t>Altcoin</t>
  </si>
  <si>
    <t>ALT</t>
  </si>
  <si>
    <t>FedoraCoin</t>
  </si>
  <si>
    <t>TIPS</t>
  </si>
  <si>
    <t>Hacker Gold</t>
  </si>
  <si>
    <t>HKG</t>
  </si>
  <si>
    <t>HyperStake</t>
  </si>
  <si>
    <t>HYP</t>
  </si>
  <si>
    <t>Sexcoin</t>
  </si>
  <si>
    <t>SXC</t>
  </si>
  <si>
    <t>Pandacoin</t>
  </si>
  <si>
    <t>PND</t>
  </si>
  <si>
    <t>Condensate</t>
  </si>
  <si>
    <t>RAIN</t>
  </si>
  <si>
    <t>Digitalcoin</t>
  </si>
  <si>
    <t>DGC</t>
  </si>
  <si>
    <t>TileCoin</t>
  </si>
  <si>
    <t>XTC</t>
  </si>
  <si>
    <t>FuckToken</t>
  </si>
  <si>
    <t>FUCK</t>
  </si>
  <si>
    <t>Sprouts</t>
  </si>
  <si>
    <t>SPRTS</t>
  </si>
  <si>
    <t>TrustPlus</t>
  </si>
  <si>
    <t>TRUST</t>
  </si>
  <si>
    <t>Capricoin</t>
  </si>
  <si>
    <t>CPC</t>
  </si>
  <si>
    <t>iDice</t>
  </si>
  <si>
    <t>ICE</t>
  </si>
  <si>
    <t>BitcoinTX</t>
  </si>
  <si>
    <t>BTX</t>
  </si>
  <si>
    <t>Elcoin</t>
  </si>
  <si>
    <t>EL</t>
  </si>
  <si>
    <t>Footy Cash</t>
  </si>
  <si>
    <t>FOOT</t>
  </si>
  <si>
    <t>Signatum</t>
  </si>
  <si>
    <t>SIGT</t>
  </si>
  <si>
    <t>Netko</t>
  </si>
  <si>
    <t>NETKO</t>
  </si>
  <si>
    <t>Tao</t>
  </si>
  <si>
    <t>XTO</t>
  </si>
  <si>
    <t>ProCurrency</t>
  </si>
  <si>
    <t>PROC</t>
  </si>
  <si>
    <t>CryptoPing</t>
  </si>
  <si>
    <t>PING</t>
  </si>
  <si>
    <t>Octanox</t>
  </si>
  <si>
    <t>OTX</t>
  </si>
  <si>
    <t>TeslaCoin</t>
  </si>
  <si>
    <t>TES</t>
  </si>
  <si>
    <t>Sovereign Hero</t>
  </si>
  <si>
    <t>HERO</t>
  </si>
  <si>
    <t>Magi</t>
  </si>
  <si>
    <t>XMG</t>
  </si>
  <si>
    <t>Virtacoinplus</t>
  </si>
  <si>
    <t>XVP</t>
  </si>
  <si>
    <t>Ripto Bux</t>
  </si>
  <si>
    <t>RBX</t>
  </si>
  <si>
    <t>FIMKrypto</t>
  </si>
  <si>
    <t>FIMK</t>
  </si>
  <si>
    <t>Moin</t>
  </si>
  <si>
    <t>MOIN</t>
  </si>
  <si>
    <t>DT Token</t>
  </si>
  <si>
    <t>DRACO</t>
  </si>
  <si>
    <t>ParkByte</t>
  </si>
  <si>
    <t>PKB</t>
  </si>
  <si>
    <t>Woodcoin</t>
  </si>
  <si>
    <t>LOG</t>
  </si>
  <si>
    <t>Dinastycoin</t>
  </si>
  <si>
    <t>DCY</t>
  </si>
  <si>
    <t>0.00000019</t>
  </si>
  <si>
    <t>NetCoin</t>
  </si>
  <si>
    <t>FujiCoin</t>
  </si>
  <si>
    <t>FJC</t>
  </si>
  <si>
    <t>Unitus</t>
  </si>
  <si>
    <t>UIS</t>
  </si>
  <si>
    <t>Bytecent</t>
  </si>
  <si>
    <t>BYC</t>
  </si>
  <si>
    <t>iTicoin</t>
  </si>
  <si>
    <t>ITI</t>
  </si>
  <si>
    <t>Dashcoin</t>
  </si>
  <si>
    <t>DSH</t>
  </si>
  <si>
    <t>NuBits</t>
  </si>
  <si>
    <t>USNBT</t>
  </si>
  <si>
    <t>Version</t>
  </si>
  <si>
    <t>V</t>
  </si>
  <si>
    <t>HiCoin</t>
  </si>
  <si>
    <t>XHI</t>
  </si>
  <si>
    <t>Pakcoin</t>
  </si>
  <si>
    <t>PAK</t>
  </si>
  <si>
    <t>Centurion</t>
  </si>
  <si>
    <t>CNT</t>
  </si>
  <si>
    <t>Eternity</t>
  </si>
  <si>
    <t>ENT</t>
  </si>
  <si>
    <t>Link Platform</t>
  </si>
  <si>
    <t>LNK</t>
  </si>
  <si>
    <t>Bitcore</t>
  </si>
  <si>
    <t>Fantomcoin</t>
  </si>
  <si>
    <t>FCN</t>
  </si>
  <si>
    <t>Colossuscoin V2</t>
  </si>
  <si>
    <t>CV2</t>
  </si>
  <si>
    <t>TrumpCoin</t>
  </si>
  <si>
    <t>TRUMP</t>
  </si>
  <si>
    <t>Influxcoin</t>
  </si>
  <si>
    <t>INFX</t>
  </si>
  <si>
    <t>PIECoin</t>
  </si>
  <si>
    <t>PIE</t>
  </si>
  <si>
    <t>Zero</t>
  </si>
  <si>
    <t>ZER</t>
  </si>
  <si>
    <t>UnbreakableCoin</t>
  </si>
  <si>
    <t>UNB</t>
  </si>
  <si>
    <t>Karbowanec</t>
  </si>
  <si>
    <t>KRB</t>
  </si>
  <si>
    <t>Triangles</t>
  </si>
  <si>
    <t>TRI</t>
  </si>
  <si>
    <t>CHNCoin</t>
  </si>
  <si>
    <t>CNC</t>
  </si>
  <si>
    <t>PostCoin</t>
  </si>
  <si>
    <t>POST</t>
  </si>
  <si>
    <t>Virta Unique Coin</t>
  </si>
  <si>
    <t>VUC</t>
  </si>
  <si>
    <t>CorgiCoin</t>
  </si>
  <si>
    <t>CORG</t>
  </si>
  <si>
    <t>XP</t>
  </si>
  <si>
    <t>UFO Coin</t>
  </si>
  <si>
    <t>UFO</t>
  </si>
  <si>
    <t>Zoin</t>
  </si>
  <si>
    <t>ZOI</t>
  </si>
  <si>
    <t>Helleniccoin</t>
  </si>
  <si>
    <t>HNC</t>
  </si>
  <si>
    <t>EmberCoin</t>
  </si>
  <si>
    <t>EMB</t>
  </si>
  <si>
    <t>0.00000003</t>
  </si>
  <si>
    <t>BunnyCoin</t>
  </si>
  <si>
    <t>BUN</t>
  </si>
  <si>
    <t>Rubies</t>
  </si>
  <si>
    <t>RBIES</t>
  </si>
  <si>
    <t>Francs</t>
  </si>
  <si>
    <t>FRN</t>
  </si>
  <si>
    <t>8Bit</t>
  </si>
  <si>
    <t>8BIT</t>
  </si>
  <si>
    <t>Sumokoin</t>
  </si>
  <si>
    <t>SUMO</t>
  </si>
  <si>
    <t>Ethbits</t>
  </si>
  <si>
    <t>ETB</t>
  </si>
  <si>
    <t>Vsync</t>
  </si>
  <si>
    <t>XVS</t>
  </si>
  <si>
    <t>Yocoin</t>
  </si>
  <si>
    <t>YOC</t>
  </si>
  <si>
    <t>MACRON</t>
  </si>
  <si>
    <t>MCRN</t>
  </si>
  <si>
    <t>0.00000024</t>
  </si>
  <si>
    <t>Unify</t>
  </si>
  <si>
    <t>UNIFY</t>
  </si>
  <si>
    <t>Tattoocoin (Standard Edition)</t>
  </si>
  <si>
    <t>TSE</t>
  </si>
  <si>
    <t>LanaCoin</t>
  </si>
  <si>
    <t>LANA</t>
  </si>
  <si>
    <t>Deutsche eMark</t>
  </si>
  <si>
    <t>DEM</t>
  </si>
  <si>
    <t>GlobalBoost-Y</t>
  </si>
  <si>
    <t>BSTY</t>
  </si>
  <si>
    <t>SwagBucks</t>
  </si>
  <si>
    <t>BUCKS</t>
  </si>
  <si>
    <t>bitBTC</t>
  </si>
  <si>
    <t>BITBTC</t>
  </si>
  <si>
    <t>Denarius</t>
  </si>
  <si>
    <t>DNR</t>
  </si>
  <si>
    <t>Pesobit</t>
  </si>
  <si>
    <t>PSB</t>
  </si>
  <si>
    <t>bitSilver</t>
  </si>
  <si>
    <t>BITSILVER</t>
  </si>
  <si>
    <t>TEKcoin</t>
  </si>
  <si>
    <t>TEK</t>
  </si>
  <si>
    <t>0.00000005</t>
  </si>
  <si>
    <t>Atomic Coin</t>
  </si>
  <si>
    <t>ATOM</t>
  </si>
  <si>
    <t>BitTokens</t>
  </si>
  <si>
    <t>BXT</t>
  </si>
  <si>
    <t>Newbium</t>
  </si>
  <si>
    <t>NEWB</t>
  </si>
  <si>
    <t>Linx</t>
  </si>
  <si>
    <t>LINX</t>
  </si>
  <si>
    <t>OHM Wallet</t>
  </si>
  <si>
    <t>OHM</t>
  </si>
  <si>
    <t>Kurrent</t>
  </si>
  <si>
    <t>KURT</t>
  </si>
  <si>
    <t>Xiaomicoin</t>
  </si>
  <si>
    <t>MI</t>
  </si>
  <si>
    <t>0.00000016</t>
  </si>
  <si>
    <t>Catcoin</t>
  </si>
  <si>
    <t>CAT</t>
  </si>
  <si>
    <t>Scorecoin</t>
  </si>
  <si>
    <t>SCORE</t>
  </si>
  <si>
    <t>808Coin</t>
  </si>
  <si>
    <t>808</t>
  </si>
  <si>
    <t>Cryptojacks</t>
  </si>
  <si>
    <t>CJ</t>
  </si>
  <si>
    <t>DAS</t>
  </si>
  <si>
    <t>ChanCoin</t>
  </si>
  <si>
    <t>4CHN</t>
  </si>
  <si>
    <t>PlatinumBAR</t>
  </si>
  <si>
    <t>XPTX</t>
  </si>
  <si>
    <t>TheGCCcoin</t>
  </si>
  <si>
    <t>GCC</t>
  </si>
  <si>
    <t>GoldBlocks</t>
  </si>
  <si>
    <t>GB</t>
  </si>
  <si>
    <t>Rupee</t>
  </si>
  <si>
    <t>RUP</t>
  </si>
  <si>
    <t>Emerald Crypto</t>
  </si>
  <si>
    <t>EMD</t>
  </si>
  <si>
    <t>AllSafe</t>
  </si>
  <si>
    <t>ASAFE2</t>
  </si>
  <si>
    <t>OctoCoin</t>
  </si>
  <si>
    <t>888</t>
  </si>
  <si>
    <t>TittieCoin</t>
  </si>
  <si>
    <t>TTC</t>
  </si>
  <si>
    <t>bitGold</t>
  </si>
  <si>
    <t>BITGOLD</t>
  </si>
  <si>
    <t>Bolivarcoin</t>
  </si>
  <si>
    <t>BOLI</t>
  </si>
  <si>
    <t>Torcoin</t>
  </si>
  <si>
    <t>TOR</t>
  </si>
  <si>
    <t>Prime-XI</t>
  </si>
  <si>
    <t>PXI</t>
  </si>
  <si>
    <t>GlobalToken</t>
  </si>
  <si>
    <t>GLT</t>
  </si>
  <si>
    <t>bitEUR</t>
  </si>
  <si>
    <t>BITEUR</t>
  </si>
  <si>
    <t>Master Swiscoin</t>
  </si>
  <si>
    <t>MSCN</t>
  </si>
  <si>
    <t>MojoCoin</t>
  </si>
  <si>
    <t>MOJO</t>
  </si>
  <si>
    <t>Coinonat</t>
  </si>
  <si>
    <t>CXT</t>
  </si>
  <si>
    <t>Honey</t>
  </si>
  <si>
    <t>HONEY</t>
  </si>
  <si>
    <t>C-Bit</t>
  </si>
  <si>
    <t>XCT</t>
  </si>
  <si>
    <t>0.00000026</t>
  </si>
  <si>
    <t>Solaris</t>
  </si>
  <si>
    <t>XLR</t>
  </si>
  <si>
    <t>300 Token</t>
  </si>
  <si>
    <t>EcoCoin</t>
  </si>
  <si>
    <t>ECO</t>
  </si>
  <si>
    <t>Bitcoin Scrypt</t>
  </si>
  <si>
    <t>BTCS</t>
  </si>
  <si>
    <t>Rimbit</t>
  </si>
  <si>
    <t>RBT</t>
  </si>
  <si>
    <t>Spots</t>
  </si>
  <si>
    <t>SPT</t>
  </si>
  <si>
    <t>Veros</t>
  </si>
  <si>
    <t>VRS</t>
  </si>
  <si>
    <t>Useless Ethereum Token</t>
  </si>
  <si>
    <t>UET</t>
  </si>
  <si>
    <t>Eryllium</t>
  </si>
  <si>
    <t>ERY</t>
  </si>
  <si>
    <t>Freicoin</t>
  </si>
  <si>
    <t>FRC</t>
  </si>
  <si>
    <t>SongCoin</t>
  </si>
  <si>
    <t>SONG</t>
  </si>
  <si>
    <t>DIBCOIN</t>
  </si>
  <si>
    <t>DIBC</t>
  </si>
  <si>
    <t>BenjiRolls</t>
  </si>
  <si>
    <t>BENJI</t>
  </si>
  <si>
    <t>AmsterdamCoin</t>
  </si>
  <si>
    <t>AMS</t>
  </si>
  <si>
    <t>23 Skidoo</t>
  </si>
  <si>
    <t>CHAO</t>
  </si>
  <si>
    <t>UCoin</t>
  </si>
  <si>
    <t>U</t>
  </si>
  <si>
    <t>Neuro</t>
  </si>
  <si>
    <t>NRO</t>
  </si>
  <si>
    <t>SixEleven</t>
  </si>
  <si>
    <t>611</t>
  </si>
  <si>
    <t>Photon</t>
  </si>
  <si>
    <t>PHO</t>
  </si>
  <si>
    <t>CrevaCoin</t>
  </si>
  <si>
    <t>CREVA</t>
  </si>
  <si>
    <t>BriaCoin</t>
  </si>
  <si>
    <t>BRIA</t>
  </si>
  <si>
    <t>Coimatic 2.0</t>
  </si>
  <si>
    <t>CTIC2</t>
  </si>
  <si>
    <t>Wexcoin</t>
  </si>
  <si>
    <t>WEX</t>
  </si>
  <si>
    <t>Doubloon</t>
  </si>
  <si>
    <t>BOAT</t>
  </si>
  <si>
    <t>Ebittree Coin</t>
  </si>
  <si>
    <t>EBT</t>
  </si>
  <si>
    <t>LevoPlus</t>
  </si>
  <si>
    <t>LVPS</t>
  </si>
  <si>
    <t>Ammo Rewards</t>
  </si>
  <si>
    <t>AMMO</t>
  </si>
  <si>
    <t>Elysium</t>
  </si>
  <si>
    <t>ELS</t>
  </si>
  <si>
    <t>Onix</t>
  </si>
  <si>
    <t>ONX</t>
  </si>
  <si>
    <t>SuperNET</t>
  </si>
  <si>
    <t>UNITY</t>
  </si>
  <si>
    <t>Jinn</t>
  </si>
  <si>
    <t>JINN</t>
  </si>
  <si>
    <t>Bitpark Coin</t>
  </si>
  <si>
    <t>BPC</t>
  </si>
  <si>
    <t>MediterraneanCoin</t>
  </si>
  <si>
    <t>MED</t>
  </si>
  <si>
    <t>0.00003545</t>
  </si>
  <si>
    <t>Ethereum Movie Venture</t>
  </si>
  <si>
    <t>EMV</t>
  </si>
  <si>
    <t>INSANE</t>
  </si>
  <si>
    <t>InstantDEX</t>
  </si>
  <si>
    <t>DEX</t>
  </si>
  <si>
    <t>AsiaCoin</t>
  </si>
  <si>
    <t>AC</t>
  </si>
  <si>
    <t>Ixcoin</t>
  </si>
  <si>
    <t>IXC</t>
  </si>
  <si>
    <t>SuperCoin</t>
  </si>
  <si>
    <t>SUPER</t>
  </si>
  <si>
    <t>Cryptofund</t>
  </si>
  <si>
    <t>FUND</t>
  </si>
  <si>
    <t>0.0006384</t>
  </si>
  <si>
    <t>BoostCoin</t>
  </si>
  <si>
    <t>BOST</t>
  </si>
  <si>
    <t>GlobalCoin</t>
  </si>
  <si>
    <t>GLC</t>
  </si>
  <si>
    <t>Pangea Poker</t>
  </si>
  <si>
    <t>PANGEA</t>
  </si>
  <si>
    <t>I0Coin</t>
  </si>
  <si>
    <t>I0C</t>
  </si>
  <si>
    <t>WavesGo</t>
  </si>
  <si>
    <t>WGO</t>
  </si>
  <si>
    <t>Carboncoin</t>
  </si>
  <si>
    <t>CARBON</t>
  </si>
  <si>
    <t>Orbitcoin</t>
  </si>
  <si>
    <t>ORB</t>
  </si>
  <si>
    <t>Anoncoin</t>
  </si>
  <si>
    <t>ANC</t>
  </si>
  <si>
    <t>Arcade Token</t>
  </si>
  <si>
    <t>RussiaCoin</t>
  </si>
  <si>
    <t>RC</t>
  </si>
  <si>
    <t>SecureCoin</t>
  </si>
  <si>
    <t>SRC</t>
  </si>
  <si>
    <t>Crypto Bullion</t>
  </si>
  <si>
    <t>CBX</t>
  </si>
  <si>
    <t>YashCoin</t>
  </si>
  <si>
    <t>YASH</t>
  </si>
  <si>
    <t>Canada eCoin</t>
  </si>
  <si>
    <t>CDN</t>
  </si>
  <si>
    <t>Greencoin</t>
  </si>
  <si>
    <t>GRE</t>
  </si>
  <si>
    <t>0.00000008</t>
  </si>
  <si>
    <t>Casino</t>
  </si>
  <si>
    <t>CASINO</t>
  </si>
  <si>
    <t>BlueCoin</t>
  </si>
  <si>
    <t>BLU</t>
  </si>
  <si>
    <t>E4ROW</t>
  </si>
  <si>
    <t>ShadowCash</t>
  </si>
  <si>
    <t>SDC</t>
  </si>
  <si>
    <t>NewYorkCoin</t>
  </si>
  <si>
    <t>NYC</t>
  </si>
  <si>
    <t>0.000000004</t>
  </si>
  <si>
    <t>HitCoin</t>
  </si>
  <si>
    <t>HTC</t>
  </si>
  <si>
    <t>CryptoForecast</t>
  </si>
  <si>
    <t>CFT</t>
  </si>
  <si>
    <t>BTSR</t>
  </si>
  <si>
    <t>GCoin</t>
  </si>
  <si>
    <t>GCN</t>
  </si>
  <si>
    <t>CryptCoin</t>
  </si>
  <si>
    <t>CRYPT</t>
  </si>
  <si>
    <t>Kobocoin</t>
  </si>
  <si>
    <t>KOBO</t>
  </si>
  <si>
    <t>SmartCoin</t>
  </si>
  <si>
    <t>SMC</t>
  </si>
  <si>
    <t>Ultimate Secure Cash</t>
  </si>
  <si>
    <t>USC</t>
  </si>
  <si>
    <t>Trollcoin</t>
  </si>
  <si>
    <t>TROLL</t>
  </si>
  <si>
    <t>0.00000031</t>
  </si>
  <si>
    <t>MetalCoin</t>
  </si>
  <si>
    <t>METAL</t>
  </si>
  <si>
    <t>NobleCoin</t>
  </si>
  <si>
    <t>NOBL</t>
  </si>
  <si>
    <t>0.00000007</t>
  </si>
  <si>
    <t>SmileyCoin</t>
  </si>
  <si>
    <t>SMLY</t>
  </si>
  <si>
    <t>0.000000006</t>
  </si>
  <si>
    <t>ReeCoin</t>
  </si>
  <si>
    <t>REE</t>
  </si>
  <si>
    <t>Bitz</t>
  </si>
  <si>
    <t>BITZ</t>
  </si>
  <si>
    <t>SwapToken</t>
  </si>
  <si>
    <t>TOKEN</t>
  </si>
  <si>
    <t>Happycoin</t>
  </si>
  <si>
    <t>HPC</t>
  </si>
  <si>
    <t>UltraCoin</t>
  </si>
  <si>
    <t>UTC</t>
  </si>
  <si>
    <t>MarteXcoin</t>
  </si>
  <si>
    <t>MXT</t>
  </si>
  <si>
    <t>Devcoin</t>
  </si>
  <si>
    <t>DVC</t>
  </si>
  <si>
    <t>BitBar</t>
  </si>
  <si>
    <t>BTB</t>
  </si>
  <si>
    <t>HOdlcoin</t>
  </si>
  <si>
    <t>HODL</t>
  </si>
  <si>
    <t>Good Karma</t>
  </si>
  <si>
    <t>GOOD</t>
  </si>
  <si>
    <t>CageCoin</t>
  </si>
  <si>
    <t>CAGE</t>
  </si>
  <si>
    <t>Miners' Reward Token</t>
  </si>
  <si>
    <t>MRT</t>
  </si>
  <si>
    <t>Coin(O)</t>
  </si>
  <si>
    <t>CNO</t>
  </si>
  <si>
    <t>42-coin</t>
  </si>
  <si>
    <t>BritCoin</t>
  </si>
  <si>
    <t>BRIT</t>
  </si>
  <si>
    <t>Shorty</t>
  </si>
  <si>
    <t>SHORTY</t>
  </si>
  <si>
    <t>Bitstar</t>
  </si>
  <si>
    <t>BITS</t>
  </si>
  <si>
    <t>FuelCoin</t>
  </si>
  <si>
    <t>FC2</t>
  </si>
  <si>
    <t>MazaCoin</t>
  </si>
  <si>
    <t>MZC</t>
  </si>
  <si>
    <t>The Cypherfunks</t>
  </si>
  <si>
    <t>FUNK</t>
  </si>
  <si>
    <t>GAIA</t>
  </si>
  <si>
    <t>Piggycoin</t>
  </si>
  <si>
    <t>PIGGY</t>
  </si>
  <si>
    <t>HoboNickels</t>
  </si>
  <si>
    <t>HBN</t>
  </si>
  <si>
    <t>Phoenixcoin</t>
  </si>
  <si>
    <t>PXC</t>
  </si>
  <si>
    <t>DigitalPrice</t>
  </si>
  <si>
    <t>DP</t>
  </si>
  <si>
    <t>LiteBar</t>
  </si>
  <si>
    <t>LTB</t>
  </si>
  <si>
    <t>BTCtalkcoin</t>
  </si>
  <si>
    <t>TALK</t>
  </si>
  <si>
    <t>Rare Pepe Party</t>
  </si>
  <si>
    <t>RAREPEPEP</t>
  </si>
  <si>
    <t>Global Tour Coin</t>
  </si>
  <si>
    <t>GTC</t>
  </si>
  <si>
    <t>Bitcloud</t>
  </si>
  <si>
    <t>BTD</t>
  </si>
  <si>
    <t>Stress</t>
  </si>
  <si>
    <t>STS</t>
  </si>
  <si>
    <t>Mineum</t>
  </si>
  <si>
    <t>MNM</t>
  </si>
  <si>
    <t>AgrolifeCoin</t>
  </si>
  <si>
    <t>AGLC</t>
  </si>
  <si>
    <t>Flycoin</t>
  </si>
  <si>
    <t>FLY</t>
  </si>
  <si>
    <t>LTBcoin</t>
  </si>
  <si>
    <t>LTBC</t>
  </si>
  <si>
    <t>AurumCoin</t>
  </si>
  <si>
    <t>AU</t>
  </si>
  <si>
    <t>FlutterCoin</t>
  </si>
  <si>
    <t>FLT</t>
  </si>
  <si>
    <t>Cannacoin</t>
  </si>
  <si>
    <t>CCN</t>
  </si>
  <si>
    <t>Truckcoin</t>
  </si>
  <si>
    <t>TRK</t>
  </si>
  <si>
    <t>Titcoin</t>
  </si>
  <si>
    <t>TIT</t>
  </si>
  <si>
    <t>Nyancoin</t>
  </si>
  <si>
    <t>NYAN</t>
  </si>
  <si>
    <t>0.00000025</t>
  </si>
  <si>
    <t>LottoCoin</t>
  </si>
  <si>
    <t>LOT</t>
  </si>
  <si>
    <t>iCoin</t>
  </si>
  <si>
    <t>KibiCoin</t>
  </si>
  <si>
    <t>KIC</t>
  </si>
  <si>
    <t>JetCoin</t>
  </si>
  <si>
    <t>JET</t>
  </si>
  <si>
    <t>GoldReserve</t>
  </si>
  <si>
    <t>XGR</t>
  </si>
  <si>
    <t>AmberCoin</t>
  </si>
  <si>
    <t>AMBER</t>
  </si>
  <si>
    <t>Swing</t>
  </si>
  <si>
    <t>SWING</t>
  </si>
  <si>
    <t>Coin2.1</t>
  </si>
  <si>
    <t>C2</t>
  </si>
  <si>
    <t>Machinecoin</t>
  </si>
  <si>
    <t>MAC</t>
  </si>
  <si>
    <t>PureVidz</t>
  </si>
  <si>
    <t>VIDZ</t>
  </si>
  <si>
    <t>Bottlecaps</t>
  </si>
  <si>
    <t>CAP</t>
  </si>
  <si>
    <t>BERNcash</t>
  </si>
  <si>
    <t>BERN</t>
  </si>
  <si>
    <t>QubitCoin</t>
  </si>
  <si>
    <t>Q2C</t>
  </si>
  <si>
    <t>Pascal Lite</t>
  </si>
  <si>
    <t>PASL</t>
  </si>
  <si>
    <t>GameUnits</t>
  </si>
  <si>
    <t>UNITS</t>
  </si>
  <si>
    <t>ParallelCoin</t>
  </si>
  <si>
    <t>DUO</t>
  </si>
  <si>
    <t>Veltor</t>
  </si>
  <si>
    <t>VLT</t>
  </si>
  <si>
    <t>Joulecoin</t>
  </si>
  <si>
    <t>XJO</t>
  </si>
  <si>
    <t>UniCoin</t>
  </si>
  <si>
    <t>UNIC</t>
  </si>
  <si>
    <t>Blakecoin</t>
  </si>
  <si>
    <t>BLC</t>
  </si>
  <si>
    <t>ChessCoin</t>
  </si>
  <si>
    <t>CHESS</t>
  </si>
  <si>
    <t>Ratecoin</t>
  </si>
  <si>
    <t>XRA</t>
  </si>
  <si>
    <t>Universal Currency</t>
  </si>
  <si>
    <t>UNIT</t>
  </si>
  <si>
    <t>Quatloo</t>
  </si>
  <si>
    <t>QTL</t>
  </si>
  <si>
    <t>PayCoin</t>
  </si>
  <si>
    <t>XPY</t>
  </si>
  <si>
    <t>Bitcoin Planet</t>
  </si>
  <si>
    <t>BTPL</t>
  </si>
  <si>
    <t>Joincoin</t>
  </si>
  <si>
    <t>J</t>
  </si>
  <si>
    <t>Tigercoin</t>
  </si>
  <si>
    <t>TGC</t>
  </si>
  <si>
    <t>Tristar Coin</t>
  </si>
  <si>
    <t>TSTR</t>
  </si>
  <si>
    <t>Aricoin</t>
  </si>
  <si>
    <t>ARI</t>
  </si>
  <si>
    <t>Eurocoin</t>
  </si>
  <si>
    <t>EUC</t>
  </si>
  <si>
    <t>Bitcurrency</t>
  </si>
  <si>
    <t>BTCR</t>
  </si>
  <si>
    <t>KushCoin</t>
  </si>
  <si>
    <t>KUSH</t>
  </si>
  <si>
    <t>Asiadigicoin</t>
  </si>
  <si>
    <t>ADCN</t>
  </si>
  <si>
    <t>PRCoin</t>
  </si>
  <si>
    <t>PRC</t>
  </si>
  <si>
    <t>Kayi</t>
  </si>
  <si>
    <t>KAYI</t>
  </si>
  <si>
    <t>Darsek</t>
  </si>
  <si>
    <t>KED</t>
  </si>
  <si>
    <t>Cannation</t>
  </si>
  <si>
    <t>CNNC</t>
  </si>
  <si>
    <t>QuazarCoin</t>
  </si>
  <si>
    <t>QCN</t>
  </si>
  <si>
    <t>RedCoin</t>
  </si>
  <si>
    <t>RED</t>
  </si>
  <si>
    <t>HMP</t>
  </si>
  <si>
    <t>GPU Coin</t>
  </si>
  <si>
    <t>GPU</t>
  </si>
  <si>
    <t>Chronos</t>
  </si>
  <si>
    <t>CRX</t>
  </si>
  <si>
    <t>WayGuide</t>
  </si>
  <si>
    <t>WAY</t>
  </si>
  <si>
    <t>HealthyWormCoin</t>
  </si>
  <si>
    <t>WORM</t>
  </si>
  <si>
    <t>Guncoin</t>
  </si>
  <si>
    <t>GUN</t>
  </si>
  <si>
    <t>0.00000020</t>
  </si>
  <si>
    <t>Elementrem</t>
  </si>
  <si>
    <t>ELE</t>
  </si>
  <si>
    <t>Halcyon</t>
  </si>
  <si>
    <t>HAL</t>
  </si>
  <si>
    <t>Yacoin</t>
  </si>
  <si>
    <t>YAC</t>
  </si>
  <si>
    <t>0.00000030</t>
  </si>
  <si>
    <t>BipCoin</t>
  </si>
  <si>
    <t>BIP</t>
  </si>
  <si>
    <t>MTMGaming</t>
  </si>
  <si>
    <t>MTM</t>
  </si>
  <si>
    <t>Sterlingcoin</t>
  </si>
  <si>
    <t>SLG</t>
  </si>
  <si>
    <t>CasinoCoin</t>
  </si>
  <si>
    <t>CSC</t>
  </si>
  <si>
    <t>PipCoin</t>
  </si>
  <si>
    <t>PIP</t>
  </si>
  <si>
    <t>Sativacoin</t>
  </si>
  <si>
    <t>STV</t>
  </si>
  <si>
    <t>Valorbit</t>
  </si>
  <si>
    <t>VAL</t>
  </si>
  <si>
    <t>Universe</t>
  </si>
  <si>
    <t>UNI</t>
  </si>
  <si>
    <t>Gapcoin</t>
  </si>
  <si>
    <t>GAP</t>
  </si>
  <si>
    <t>Dollarcoin</t>
  </si>
  <si>
    <t>DLC</t>
  </si>
  <si>
    <t>Unrealcoin</t>
  </si>
  <si>
    <t>URC</t>
  </si>
  <si>
    <t>Prototanium</t>
  </si>
  <si>
    <t>PR</t>
  </si>
  <si>
    <t>VirtualCoin</t>
  </si>
  <si>
    <t>VC</t>
  </si>
  <si>
    <t>Putin Classic</t>
  </si>
  <si>
    <t>PUTIC</t>
  </si>
  <si>
    <t>SproutsExtreme</t>
  </si>
  <si>
    <t>SPEX</t>
  </si>
  <si>
    <t>DigiCube</t>
  </si>
  <si>
    <t>CUBE</t>
  </si>
  <si>
    <t>Marijuanacoin</t>
  </si>
  <si>
    <t>MAR</t>
  </si>
  <si>
    <t>Flaxscript</t>
  </si>
  <si>
    <t>FLAX</t>
  </si>
  <si>
    <t>Cypher</t>
  </si>
  <si>
    <t>CYP</t>
  </si>
  <si>
    <t>KiloCoin</t>
  </si>
  <si>
    <t>KLC</t>
  </si>
  <si>
    <t>Bitcoin 21</t>
  </si>
  <si>
    <t>XBTC21</t>
  </si>
  <si>
    <t>GoldPieces</t>
  </si>
  <si>
    <t>GP</t>
  </si>
  <si>
    <t>ICOBID</t>
  </si>
  <si>
    <t>ICOB</t>
  </si>
  <si>
    <t>PetroDollar</t>
  </si>
  <si>
    <t>XPD</t>
  </si>
  <si>
    <t>Electra</t>
  </si>
  <si>
    <t>ECA</t>
  </si>
  <si>
    <t>Firecoin</t>
  </si>
  <si>
    <t>FIRE</t>
  </si>
  <si>
    <t>X-Coin</t>
  </si>
  <si>
    <t>XCO</t>
  </si>
  <si>
    <t>Philosopher Stones</t>
  </si>
  <si>
    <t>PHS</t>
  </si>
  <si>
    <t>Evil Coin</t>
  </si>
  <si>
    <t>EVIL</t>
  </si>
  <si>
    <t>Evotion</t>
  </si>
  <si>
    <t>EVO</t>
  </si>
  <si>
    <t>Independent Money System</t>
  </si>
  <si>
    <t>IMS</t>
  </si>
  <si>
    <t>WMCoin</t>
  </si>
  <si>
    <t>WMC</t>
  </si>
  <si>
    <t>Zurcoin</t>
  </si>
  <si>
    <t>ZUR</t>
  </si>
  <si>
    <t>Artex Coin</t>
  </si>
  <si>
    <t>ATX</t>
  </si>
  <si>
    <t>BigUp</t>
  </si>
  <si>
    <t>BIGUP</t>
  </si>
  <si>
    <t>AquariusCoin</t>
  </si>
  <si>
    <t>ARCO</t>
  </si>
  <si>
    <t>RevolverCoin</t>
  </si>
  <si>
    <t>XRE</t>
  </si>
  <si>
    <t>Bitzeny</t>
  </si>
  <si>
    <t>ZNY</t>
  </si>
  <si>
    <t>PopularCoin</t>
  </si>
  <si>
    <t>POP</t>
  </si>
  <si>
    <t>PX</t>
  </si>
  <si>
    <t>SpaceCoin</t>
  </si>
  <si>
    <t>SPACE</t>
  </si>
  <si>
    <t>BillaryCoin</t>
  </si>
  <si>
    <t>BLRY</t>
  </si>
  <si>
    <t>CompuCoin</t>
  </si>
  <si>
    <t>CPN</t>
  </si>
  <si>
    <t>Acoin</t>
  </si>
  <si>
    <t>ACOIN</t>
  </si>
  <si>
    <t>PayCon</t>
  </si>
  <si>
    <t>CON</t>
  </si>
  <si>
    <t>Grantcoin</t>
  </si>
  <si>
    <t>GRT</t>
  </si>
  <si>
    <t>Wyvern</t>
  </si>
  <si>
    <t>WYV</t>
  </si>
  <si>
    <t>NevaCoin</t>
  </si>
  <si>
    <t>NEVA</t>
  </si>
  <si>
    <t>MustangCoin</t>
  </si>
  <si>
    <t>MST</t>
  </si>
  <si>
    <t>Marscoin</t>
  </si>
  <si>
    <t>MARS</t>
  </si>
  <si>
    <t>SecretCoin</t>
  </si>
  <si>
    <t>SCRT</t>
  </si>
  <si>
    <t>B3Coin</t>
  </si>
  <si>
    <t>B3</t>
  </si>
  <si>
    <t>SatoshiMadness</t>
  </si>
  <si>
    <t>MAD</t>
  </si>
  <si>
    <t>MantraCoin</t>
  </si>
  <si>
    <t>MNC</t>
  </si>
  <si>
    <t>FlavorCoin</t>
  </si>
  <si>
    <t>FLVR</t>
  </si>
  <si>
    <t>Dobbscoin</t>
  </si>
  <si>
    <t>BOB</t>
  </si>
  <si>
    <t>BumbaCoin</t>
  </si>
  <si>
    <t>BUMBA</t>
  </si>
  <si>
    <t>Allion</t>
  </si>
  <si>
    <t>ALL</t>
  </si>
  <si>
    <t>Argentum</t>
  </si>
  <si>
    <t>ARG</t>
  </si>
  <si>
    <t>TajCoin</t>
  </si>
  <si>
    <t>TAJ</t>
  </si>
  <si>
    <t>IslaCoin</t>
  </si>
  <si>
    <t>ISL</t>
  </si>
  <si>
    <t>BeaverCoin</t>
  </si>
  <si>
    <t>BVC</t>
  </si>
  <si>
    <t>Hexx</t>
  </si>
  <si>
    <t>HXX</t>
  </si>
  <si>
    <t>UniBURST</t>
  </si>
  <si>
    <t>UNIBURST</t>
  </si>
  <si>
    <t>Vault Coin</t>
  </si>
  <si>
    <t>VLTC</t>
  </si>
  <si>
    <t>SoonCoin</t>
  </si>
  <si>
    <t>SOON</t>
  </si>
  <si>
    <t>ARbit</t>
  </si>
  <si>
    <t>ARB</t>
  </si>
  <si>
    <t>Jewels</t>
  </si>
  <si>
    <t>JWL</t>
  </si>
  <si>
    <t>BitcoinFast</t>
  </si>
  <si>
    <t>BCF</t>
  </si>
  <si>
    <t>Digital Rupees</t>
  </si>
  <si>
    <t>DRS</t>
  </si>
  <si>
    <t>Debitcoin</t>
  </si>
  <si>
    <t>DBTC</t>
  </si>
  <si>
    <t>Jin Coin</t>
  </si>
  <si>
    <t>JIN</t>
  </si>
  <si>
    <t>Dreamcoin</t>
  </si>
  <si>
    <t>DRM</t>
  </si>
  <si>
    <t>Franko</t>
  </si>
  <si>
    <t>FRK</t>
  </si>
  <si>
    <t>Alexium</t>
  </si>
  <si>
    <t>AUM</t>
  </si>
  <si>
    <t>Money</t>
  </si>
  <si>
    <t>$$$</t>
  </si>
  <si>
    <t>GBCGoldCoin</t>
  </si>
  <si>
    <t>GBC</t>
  </si>
  <si>
    <t>GuccioneCoin</t>
  </si>
  <si>
    <t>Kittehcoin</t>
  </si>
  <si>
    <t>MEOW</t>
  </si>
  <si>
    <t>PonziCoin</t>
  </si>
  <si>
    <t>PONZI</t>
  </si>
  <si>
    <t>Uro</t>
  </si>
  <si>
    <t>URO</t>
  </si>
  <si>
    <t>Solarflarecoin</t>
  </si>
  <si>
    <t>SFC</t>
  </si>
  <si>
    <t>RonPaulCoin</t>
  </si>
  <si>
    <t>RPC</t>
  </si>
  <si>
    <t>MindCoin</t>
  </si>
  <si>
    <t>MND</t>
  </si>
  <si>
    <t>Pulse</t>
  </si>
  <si>
    <t>PULSE</t>
  </si>
  <si>
    <t>BitCoal</t>
  </si>
  <si>
    <t>COAL</t>
  </si>
  <si>
    <t>CacheCoin</t>
  </si>
  <si>
    <t>CACH</t>
  </si>
  <si>
    <t>Dix Asset</t>
  </si>
  <si>
    <t>DIX</t>
  </si>
  <si>
    <t>Metal Music Coin</t>
  </si>
  <si>
    <t>MTLMC3</t>
  </si>
  <si>
    <t>Luna Coin</t>
  </si>
  <si>
    <t>LUNA</t>
  </si>
  <si>
    <t>Creatio</t>
  </si>
  <si>
    <t>XCRE</t>
  </si>
  <si>
    <t>FuzzBalls</t>
  </si>
  <si>
    <t>FUZZ</t>
  </si>
  <si>
    <t>ZetaMicron</t>
  </si>
  <si>
    <t>ZMC</t>
  </si>
  <si>
    <t>SocialCoin</t>
  </si>
  <si>
    <t>SOCC</t>
  </si>
  <si>
    <t>Litecred</t>
  </si>
  <si>
    <t>LTCR</t>
  </si>
  <si>
    <t>KingN Coin</t>
  </si>
  <si>
    <t>KNC</t>
  </si>
  <si>
    <t>AntiBitcoin</t>
  </si>
  <si>
    <t>ANTI</t>
  </si>
  <si>
    <t>Zayedcoin</t>
  </si>
  <si>
    <t>ZYD</t>
  </si>
  <si>
    <t>LeaCoin</t>
  </si>
  <si>
    <t>LEA</t>
  </si>
  <si>
    <t>MiloCoin</t>
  </si>
  <si>
    <t>MILO</t>
  </si>
  <si>
    <t>BnrtxCoin</t>
  </si>
  <si>
    <t>BNX</t>
  </si>
  <si>
    <t>Cthulhu Offerings</t>
  </si>
  <si>
    <t>OFF</t>
  </si>
  <si>
    <t>Cabbage</t>
  </si>
  <si>
    <t>CAB</t>
  </si>
  <si>
    <t>Destiny</t>
  </si>
  <si>
    <t>DES</t>
  </si>
  <si>
    <t>Virtacoin</t>
  </si>
  <si>
    <t>VTA</t>
  </si>
  <si>
    <t>0.000000002</t>
  </si>
  <si>
    <t>CryptoWorldX Token</t>
  </si>
  <si>
    <t>CWXT</t>
  </si>
  <si>
    <t>0.00000018</t>
  </si>
  <si>
    <t>CryptoEscudo</t>
  </si>
  <si>
    <t>CESC</t>
  </si>
  <si>
    <t>Cashcoin</t>
  </si>
  <si>
    <t>CASH</t>
  </si>
  <si>
    <t>Crypto</t>
  </si>
  <si>
    <t>CTO</t>
  </si>
  <si>
    <t>Impeachcoin</t>
  </si>
  <si>
    <t>IMPCH</t>
  </si>
  <si>
    <t>VIP Tokens</t>
  </si>
  <si>
    <t>VIP</t>
  </si>
  <si>
    <t>Ride My Car</t>
  </si>
  <si>
    <t>RIDE</t>
  </si>
  <si>
    <t>0.00000009</t>
  </si>
  <si>
    <t>Printerium</t>
  </si>
  <si>
    <t>PRX</t>
  </si>
  <si>
    <t>LiteBitcoin</t>
  </si>
  <si>
    <t>LBTC</t>
  </si>
  <si>
    <t>BlazeCoin</t>
  </si>
  <si>
    <t>BLZ</t>
  </si>
  <si>
    <t>Vector</t>
  </si>
  <si>
    <t>VEC2</t>
  </si>
  <si>
    <t>BiosCrypto</t>
  </si>
  <si>
    <t>BIOS</t>
  </si>
  <si>
    <t>Steps</t>
  </si>
  <si>
    <t>STEPS</t>
  </si>
  <si>
    <t>Sling</t>
  </si>
  <si>
    <t>SLING</t>
  </si>
  <si>
    <t>Concoin</t>
  </si>
  <si>
    <t>CONX</t>
  </si>
  <si>
    <t>WARP</t>
  </si>
  <si>
    <t>RSGPcoin</t>
  </si>
  <si>
    <t>RSGP</t>
  </si>
  <si>
    <t>Orlycoin</t>
  </si>
  <si>
    <t>ORLY</t>
  </si>
  <si>
    <t>GameBet Coin</t>
  </si>
  <si>
    <t>GBT</t>
  </si>
  <si>
    <t>Comet</t>
  </si>
  <si>
    <t>CMT</t>
  </si>
  <si>
    <t>Dollar Online</t>
  </si>
  <si>
    <t>DOLLAR</t>
  </si>
  <si>
    <t>Beatcoin</t>
  </si>
  <si>
    <t>XBTS</t>
  </si>
  <si>
    <t>PLNcoin</t>
  </si>
  <si>
    <t>PLNC</t>
  </si>
  <si>
    <t>AnarchistsPrime</t>
  </si>
  <si>
    <t>ACP</t>
  </si>
  <si>
    <t>G3N</t>
  </si>
  <si>
    <t>Impact</t>
  </si>
  <si>
    <t>IMX</t>
  </si>
  <si>
    <t>Blackstar</t>
  </si>
  <si>
    <t>BSTAR</t>
  </si>
  <si>
    <t>Theresa May Coin</t>
  </si>
  <si>
    <t>MAY</t>
  </si>
  <si>
    <t>High Voltage</t>
  </si>
  <si>
    <t>HVCO</t>
  </si>
  <si>
    <t>Qibuck Asset</t>
  </si>
  <si>
    <t>QBK</t>
  </si>
  <si>
    <t>Shilling</t>
  </si>
  <si>
    <t>SH</t>
  </si>
  <si>
    <t>Iconic</t>
  </si>
  <si>
    <t>ICON</t>
  </si>
  <si>
    <t>DAPPSTER</t>
  </si>
  <si>
    <t>DLISK</t>
  </si>
  <si>
    <t>EGO</t>
  </si>
  <si>
    <t>0.00000010</t>
  </si>
  <si>
    <t>BitQuark</t>
  </si>
  <si>
    <t>BTQ</t>
  </si>
  <si>
    <t>TradecoinV2</t>
  </si>
  <si>
    <t>TRADE2</t>
  </si>
  <si>
    <t>Argus</t>
  </si>
  <si>
    <t>ARGUS</t>
  </si>
  <si>
    <t>Xonecoin</t>
  </si>
  <si>
    <t>XOC</t>
  </si>
  <si>
    <t>ImpulseCoin</t>
  </si>
  <si>
    <t>IMPS</t>
  </si>
  <si>
    <t>VapersCoin</t>
  </si>
  <si>
    <t>VPRC</t>
  </si>
  <si>
    <t>BowsCoin</t>
  </si>
  <si>
    <t>BSC</t>
  </si>
  <si>
    <t>GanjaCoin</t>
  </si>
  <si>
    <t>420G</t>
  </si>
  <si>
    <t>TAGRcoin</t>
  </si>
  <si>
    <t>TAGR</t>
  </si>
  <si>
    <t>0.00000013</t>
  </si>
  <si>
    <t>GeertCoin</t>
  </si>
  <si>
    <t>GEERT</t>
  </si>
  <si>
    <t>Speedcash</t>
  </si>
  <si>
    <t>SCS</t>
  </si>
  <si>
    <t>1CRedit</t>
  </si>
  <si>
    <t>1CR</t>
  </si>
  <si>
    <t>iBank</t>
  </si>
  <si>
    <t>IBANK</t>
  </si>
  <si>
    <t>BurstOcean</t>
  </si>
  <si>
    <t>OCEAN</t>
  </si>
  <si>
    <t>OsmiumCoin</t>
  </si>
  <si>
    <t>OS76</t>
  </si>
  <si>
    <t>BBQCoin</t>
  </si>
  <si>
    <t>BQC</t>
  </si>
  <si>
    <t>JobsCoin</t>
  </si>
  <si>
    <t>JOBS</t>
  </si>
  <si>
    <t>DPAY</t>
  </si>
  <si>
    <t>LetItRide</t>
  </si>
  <si>
    <t>LIR</t>
  </si>
  <si>
    <t>CRTCoin</t>
  </si>
  <si>
    <t>CRT</t>
  </si>
  <si>
    <t>0.00004800</t>
  </si>
  <si>
    <t>Bitvolt</t>
  </si>
  <si>
    <t>VOLT</t>
  </si>
  <si>
    <t>Slevin</t>
  </si>
  <si>
    <t>SLEVIN</t>
  </si>
  <si>
    <t>Rawcoin</t>
  </si>
  <si>
    <t>XRC</t>
  </si>
  <si>
    <t>NodeCoin</t>
  </si>
  <si>
    <t>NODC</t>
  </si>
  <si>
    <t>Hirocoin</t>
  </si>
  <si>
    <t>HIRO</t>
  </si>
  <si>
    <t>PosEx</t>
  </si>
  <si>
    <t>PEX</t>
  </si>
  <si>
    <t>BioBar</t>
  </si>
  <si>
    <t>BIOB</t>
  </si>
  <si>
    <t>CCMiner</t>
  </si>
  <si>
    <t>CCM100</t>
  </si>
  <si>
    <t>Zonecoin</t>
  </si>
  <si>
    <t>ZNE</t>
  </si>
  <si>
    <t>SydPak</t>
  </si>
  <si>
    <t>SDP</t>
  </si>
  <si>
    <t>Save and Gain</t>
  </si>
  <si>
    <t>SANDG</t>
  </si>
  <si>
    <t>Antilitecoin</t>
  </si>
  <si>
    <t>ALTC</t>
  </si>
  <si>
    <t>Magnum</t>
  </si>
  <si>
    <t>MGM</t>
  </si>
  <si>
    <t>Enigma</t>
  </si>
  <si>
    <t>XNG</t>
  </si>
  <si>
    <t>Abncoin</t>
  </si>
  <si>
    <t>ABN</t>
  </si>
  <si>
    <t>P7Coin</t>
  </si>
  <si>
    <t>P7C</t>
  </si>
  <si>
    <t>Californium</t>
  </si>
  <si>
    <t>CF</t>
  </si>
  <si>
    <t>BTCDragon</t>
  </si>
  <si>
    <t>DRAGON</t>
  </si>
  <si>
    <t>Future Digital Currency</t>
  </si>
  <si>
    <t>FDC</t>
  </si>
  <si>
    <t>0.00000048</t>
  </si>
  <si>
    <t>Revenu</t>
  </si>
  <si>
    <t>REV</t>
  </si>
  <si>
    <t>PizzaCoin</t>
  </si>
  <si>
    <t>PIZZA</t>
  </si>
  <si>
    <t>Environ</t>
  </si>
  <si>
    <t>ENV</t>
  </si>
  <si>
    <t>0.000000009</t>
  </si>
  <si>
    <t>Lex4All</t>
  </si>
  <si>
    <t>LEX</t>
  </si>
  <si>
    <t>Selfiecoin</t>
  </si>
  <si>
    <t>SLFI</t>
  </si>
  <si>
    <t>JIO Token</t>
  </si>
  <si>
    <t>JIO</t>
  </si>
  <si>
    <t>Zcashshare</t>
  </si>
  <si>
    <t>ZHS</t>
  </si>
  <si>
    <t>Powercoin</t>
  </si>
  <si>
    <t>PWR</t>
  </si>
  <si>
    <t>Digital Credits</t>
  </si>
  <si>
    <t>DGCS</t>
  </si>
  <si>
    <t>MikeTheMug</t>
  </si>
  <si>
    <t>MUG</t>
  </si>
  <si>
    <t>Xenixcoin</t>
  </si>
  <si>
    <t>XEN</t>
  </si>
  <si>
    <t>Digital Money Bits</t>
  </si>
  <si>
    <t>DMB</t>
  </si>
  <si>
    <t>CaliphCoin</t>
  </si>
  <si>
    <t>CALC</t>
  </si>
  <si>
    <t>FedoraShare</t>
  </si>
  <si>
    <t>FEDS</t>
  </si>
  <si>
    <t>GXShares</t>
  </si>
  <si>
    <t>GXS</t>
  </si>
  <si>
    <t>Zilbercoin</t>
  </si>
  <si>
    <t>ZBC</t>
  </si>
  <si>
    <t>ICO</t>
  </si>
  <si>
    <t>DynamicCoin</t>
  </si>
  <si>
    <t>DMC</t>
  </si>
  <si>
    <t>ATC Coin</t>
  </si>
  <si>
    <t>ATCC</t>
  </si>
  <si>
    <t>Lepaoquan</t>
  </si>
  <si>
    <t>HLB</t>
  </si>
  <si>
    <t>Fargocoin</t>
  </si>
  <si>
    <t>FRGC</t>
  </si>
  <si>
    <t>BagCoin</t>
  </si>
  <si>
    <t>BGC</t>
  </si>
  <si>
    <t>Gycoin</t>
  </si>
  <si>
    <t>GYC</t>
  </si>
  <si>
    <t xml:space="preserve">Sphre AIR </t>
  </si>
  <si>
    <t>XID</t>
  </si>
  <si>
    <t>ToaCoin</t>
  </si>
  <si>
    <t>TOA</t>
  </si>
  <si>
    <t>AxFunds</t>
  </si>
  <si>
    <t>AXF</t>
  </si>
  <si>
    <t>Linda</t>
  </si>
  <si>
    <t>LINDA</t>
  </si>
  <si>
    <t>Storjcoin X</t>
  </si>
  <si>
    <t>SJCX</t>
  </si>
  <si>
    <t>GulfCoin</t>
  </si>
  <si>
    <t>Malcoin</t>
  </si>
  <si>
    <t>MALC</t>
  </si>
  <si>
    <t>BET</t>
  </si>
  <si>
    <t>OperaCoin</t>
  </si>
  <si>
    <t>OCN</t>
  </si>
  <si>
    <t>Falcoin</t>
  </si>
  <si>
    <t>FAL</t>
  </si>
  <si>
    <t>Internet of People</t>
  </si>
  <si>
    <t>IOP</t>
  </si>
  <si>
    <t>AvatarCoin</t>
  </si>
  <si>
    <t>AV</t>
  </si>
  <si>
    <t>Digitalfund</t>
  </si>
  <si>
    <t>DTF</t>
  </si>
  <si>
    <t>Bitok</t>
  </si>
  <si>
    <t>BITOK</t>
  </si>
  <si>
    <t>Pirate Blocks</t>
  </si>
  <si>
    <t>SKULL</t>
  </si>
  <si>
    <t>Goldpay Coin</t>
  </si>
  <si>
    <t>FuturXe</t>
  </si>
  <si>
    <t>FXE</t>
  </si>
  <si>
    <t>HarmonyCoin</t>
  </si>
  <si>
    <t>HMC</t>
  </si>
  <si>
    <t>DHG</t>
  </si>
  <si>
    <t>Pabyosi Coin (Special)</t>
  </si>
  <si>
    <t>PCS</t>
  </si>
  <si>
    <t>WA Space</t>
  </si>
  <si>
    <t>WA</t>
  </si>
  <si>
    <t>ClubCoin</t>
  </si>
  <si>
    <t>CLUB</t>
  </si>
  <si>
    <t>Primulon</t>
  </si>
  <si>
    <t>PRIMU</t>
  </si>
  <si>
    <t>0.00000012</t>
  </si>
  <si>
    <t>StrongHands</t>
  </si>
  <si>
    <t>SHND</t>
  </si>
  <si>
    <t>Aeternity (Pre-Launch)</t>
  </si>
  <si>
    <t>AE</t>
  </si>
  <si>
    <t>ShellPay</t>
  </si>
  <si>
    <t>SHELL</t>
  </si>
  <si>
    <t>eBoost</t>
  </si>
  <si>
    <t>EBST</t>
  </si>
  <si>
    <t>Golos Gold</t>
  </si>
  <si>
    <t>GBG</t>
  </si>
  <si>
    <t>The Aladin</t>
  </si>
  <si>
    <t>0.00000033</t>
  </si>
  <si>
    <t>Tellurion</t>
  </si>
  <si>
    <t>TELL</t>
  </si>
  <si>
    <t>Avoncoin</t>
  </si>
  <si>
    <t>ACN</t>
  </si>
  <si>
    <t>Mind Gene</t>
  </si>
  <si>
    <t>MG</t>
  </si>
  <si>
    <t>Tyrocoin</t>
  </si>
  <si>
    <t>TYC</t>
  </si>
  <si>
    <t>SOILcoin</t>
  </si>
  <si>
    <t>SOIL</t>
  </si>
  <si>
    <t>KashhCoin</t>
  </si>
  <si>
    <t>KASHH</t>
  </si>
  <si>
    <t>Bitcoin Unlimited (Futures)</t>
  </si>
  <si>
    <t>BTU</t>
  </si>
  <si>
    <t>Tychocoin</t>
  </si>
  <si>
    <t>TYCHO</t>
  </si>
  <si>
    <t>Braincoin</t>
  </si>
  <si>
    <t>BRAIN</t>
  </si>
  <si>
    <t>InflationCoin</t>
  </si>
  <si>
    <t>IFLT</t>
  </si>
  <si>
    <t>EMoneyPower</t>
  </si>
  <si>
    <t>EMP</t>
  </si>
  <si>
    <t>GeyserCoin</t>
  </si>
  <si>
    <t>GSR</t>
  </si>
  <si>
    <t>Paccoin</t>
  </si>
  <si>
    <t>PAC</t>
  </si>
  <si>
    <t>RubleBit</t>
  </si>
  <si>
    <t>RUBIT</t>
  </si>
  <si>
    <t>LandCoin</t>
  </si>
  <si>
    <t>LDCN</t>
  </si>
  <si>
    <t>DeusCoin</t>
  </si>
  <si>
    <t>DEUS</t>
  </si>
  <si>
    <t>TeraCoin</t>
  </si>
  <si>
    <t>TERA</t>
  </si>
  <si>
    <t>Bitcedi</t>
  </si>
  <si>
    <t>BXC</t>
  </si>
  <si>
    <t>GAY Money</t>
  </si>
  <si>
    <t>GAY</t>
  </si>
  <si>
    <t>CVCoin</t>
  </si>
  <si>
    <t>CVCOIN</t>
  </si>
  <si>
    <t>Slimcoin</t>
  </si>
  <si>
    <t>SLM</t>
  </si>
  <si>
    <t>Wowecoin</t>
  </si>
  <si>
    <t>WEC</t>
  </si>
  <si>
    <t>Alphabit</t>
  </si>
  <si>
    <t>ABC</t>
  </si>
  <si>
    <t>Opal</t>
  </si>
  <si>
    <t>OPAL</t>
  </si>
  <si>
    <t>President Johnson</t>
  </si>
  <si>
    <t>GARY</t>
  </si>
  <si>
    <t>TeslaCoilCoin</t>
  </si>
  <si>
    <t>TESLA</t>
  </si>
  <si>
    <t>UniversalRoyalCoin</t>
  </si>
  <si>
    <t>UNRC</t>
  </si>
  <si>
    <t>STEX</t>
  </si>
  <si>
    <t>Internet of Things</t>
  </si>
  <si>
    <t>XOT</t>
  </si>
  <si>
    <t>ZSEcoin</t>
  </si>
  <si>
    <t>ZSE</t>
  </si>
  <si>
    <t>EDRCoin</t>
  </si>
  <si>
    <t>EDRC</t>
  </si>
  <si>
    <t>CampusCoin</t>
  </si>
  <si>
    <t>CMPCO</t>
  </si>
  <si>
    <t>Animecoin</t>
  </si>
  <si>
    <t>ANI</t>
  </si>
  <si>
    <t>President Sanders</t>
  </si>
  <si>
    <t>BURN</t>
  </si>
  <si>
    <t>FireFlyCoin</t>
  </si>
  <si>
    <t>FFC</t>
  </si>
  <si>
    <t>Neptune Classic</t>
  </si>
  <si>
    <t>NTCC</t>
  </si>
  <si>
    <t>PeepCoin</t>
  </si>
  <si>
    <t>PCN</t>
  </si>
  <si>
    <t>AlpaCoin</t>
  </si>
  <si>
    <t>APC</t>
  </si>
  <si>
    <t>President Trump</t>
  </si>
  <si>
    <t>PRES</t>
  </si>
  <si>
    <t>LePen</t>
  </si>
  <si>
    <t>LEPEN</t>
  </si>
  <si>
    <t>MarxCoin</t>
  </si>
  <si>
    <t>MARX</t>
  </si>
  <si>
    <t>Coupecoin</t>
  </si>
  <si>
    <t>COUPE</t>
  </si>
  <si>
    <t>T-coin</t>
  </si>
  <si>
    <t>TCOIN</t>
  </si>
  <si>
    <t>Bitradio</t>
  </si>
  <si>
    <t>BRO</t>
  </si>
  <si>
    <t>Global Business Revolution</t>
  </si>
  <si>
    <t>GBRC</t>
  </si>
  <si>
    <t>BitCentavo</t>
  </si>
  <si>
    <t>NBE</t>
  </si>
  <si>
    <t>PeopleCoin</t>
  </si>
  <si>
    <t>MEN</t>
  </si>
  <si>
    <t>Yogold</t>
  </si>
  <si>
    <t>YOG</t>
  </si>
  <si>
    <t>OracleChain</t>
  </si>
  <si>
    <t>OCT</t>
  </si>
  <si>
    <t>IrishCoin</t>
  </si>
  <si>
    <t>IRL</t>
  </si>
  <si>
    <t>Royalties</t>
  </si>
  <si>
    <t>XRY</t>
  </si>
  <si>
    <t>BitAlphaCoin</t>
  </si>
  <si>
    <t>BAC</t>
  </si>
  <si>
    <t>Quartz</t>
  </si>
  <si>
    <t>QRZ</t>
  </si>
  <si>
    <t>WomenCoin</t>
  </si>
  <si>
    <t>WOMEN</t>
  </si>
  <si>
    <t>RoyalCoin</t>
  </si>
  <si>
    <t>ROYAL</t>
  </si>
  <si>
    <t>Bitgem</t>
  </si>
  <si>
    <t>BTG</t>
  </si>
  <si>
    <t>TerraNova</t>
  </si>
  <si>
    <t>TER</t>
  </si>
  <si>
    <t>Bit20</t>
  </si>
  <si>
    <t>BTWTY</t>
  </si>
  <si>
    <t>Voyacoin</t>
  </si>
  <si>
    <t>VOYA</t>
  </si>
  <si>
    <t>TechShares</t>
  </si>
  <si>
    <t>THS</t>
  </si>
  <si>
    <t>Qora</t>
  </si>
  <si>
    <t>QORA</t>
  </si>
  <si>
    <t>Sakuracoin</t>
  </si>
  <si>
    <t>SKR</t>
  </si>
  <si>
    <t>SoulCoin</t>
  </si>
  <si>
    <t>SOUL</t>
  </si>
  <si>
    <t>TodayCoin</t>
  </si>
  <si>
    <t>TODAY</t>
  </si>
  <si>
    <t>RabbitCoin</t>
  </si>
  <si>
    <t>RBBT</t>
  </si>
  <si>
    <t>Fazzcoin</t>
  </si>
  <si>
    <t>FAZZ</t>
  </si>
  <si>
    <t>PayPeer</t>
  </si>
  <si>
    <t>PAYP</t>
  </si>
  <si>
    <t>Cycling Coin</t>
  </si>
  <si>
    <t>CYC</t>
  </si>
  <si>
    <t>First Bitcoin</t>
  </si>
  <si>
    <t>BIT</t>
  </si>
  <si>
    <t>RHFCoin</t>
  </si>
  <si>
    <t>RHFC</t>
  </si>
  <si>
    <t>PBT</t>
  </si>
  <si>
    <t>CoExistCoin</t>
  </si>
  <si>
    <t>COXST</t>
  </si>
  <si>
    <t>UR</t>
  </si>
  <si>
    <t>FrankyWillCoin</t>
  </si>
  <si>
    <t>FRWC</t>
  </si>
  <si>
    <t>0.00000034</t>
  </si>
  <si>
    <t>MMXVI</t>
  </si>
  <si>
    <t>LinkedCoin</t>
  </si>
  <si>
    <t>LKC</t>
  </si>
  <si>
    <t>Flash</t>
  </si>
  <si>
    <t>FLASH</t>
  </si>
  <si>
    <t>ZenGold</t>
  </si>
  <si>
    <t>ZENGOLD</t>
  </si>
  <si>
    <t>BatCoin</t>
  </si>
  <si>
    <t>Gold Pressed Latinum</t>
  </si>
  <si>
    <t>GPL</t>
  </si>
  <si>
    <t>UNCoin</t>
  </si>
  <si>
    <t>UNC</t>
  </si>
  <si>
    <t>Moneta</t>
  </si>
  <si>
    <t>MONETA</t>
  </si>
  <si>
    <t>Motocoin</t>
  </si>
  <si>
    <t>MOTO</t>
  </si>
  <si>
    <t>Donationcoin</t>
  </si>
  <si>
    <t>DON</t>
  </si>
  <si>
    <t>Halloween Coin</t>
  </si>
  <si>
    <t>HALLO</t>
  </si>
  <si>
    <t>CyberCoin</t>
  </si>
  <si>
    <t>CC</t>
  </si>
  <si>
    <t>SNC</t>
  </si>
  <si>
    <t>Dashs</t>
  </si>
  <si>
    <t>DASHS</t>
  </si>
  <si>
    <t>Sharkcoin</t>
  </si>
  <si>
    <t>SAK</t>
  </si>
  <si>
    <t>AMIS</t>
  </si>
  <si>
    <t>Elacoin</t>
  </si>
  <si>
    <t>ELC</t>
  </si>
  <si>
    <t>Tattoocoin (Limited Edition)</t>
  </si>
  <si>
    <t>TLE</t>
  </si>
  <si>
    <t>SnakeEyes</t>
  </si>
  <si>
    <t>SNAKE</t>
  </si>
  <si>
    <t>Fonziecoin</t>
  </si>
  <si>
    <t>FONZ</t>
  </si>
  <si>
    <t>Victoriouscoin</t>
  </si>
  <si>
    <t>VTY</t>
  </si>
  <si>
    <t>TurboCoin</t>
  </si>
  <si>
    <t>TURBO</t>
  </si>
  <si>
    <t>GoldUnionCoin</t>
  </si>
  <si>
    <t>GUC</t>
  </si>
  <si>
    <t>9COIN</t>
  </si>
  <si>
    <t>SHACoin</t>
  </si>
  <si>
    <t>SHA</t>
  </si>
  <si>
    <t>Topaz Coin</t>
  </si>
  <si>
    <t>TOPAZ</t>
  </si>
  <si>
    <t>BlazerCoin</t>
  </si>
  <si>
    <t>BLAZR</t>
  </si>
  <si>
    <t>Lazaruscoin</t>
  </si>
  <si>
    <t>LAZ</t>
  </si>
  <si>
    <t>Cubits</t>
  </si>
  <si>
    <t>QBT</t>
  </si>
  <si>
    <t>BTCGold</t>
  </si>
  <si>
    <t>XBG</t>
  </si>
  <si>
    <t>AsicCoin</t>
  </si>
  <si>
    <t>ASC</t>
  </si>
  <si>
    <t>LeviarCoin (Pre-Launch)</t>
  </si>
  <si>
    <t>XLC</t>
  </si>
  <si>
    <t>IvugeoCoin</t>
  </si>
  <si>
    <t>IEC</t>
  </si>
  <si>
    <t>RoyalCoin 2</t>
  </si>
  <si>
    <t>RYCN</t>
  </si>
  <si>
    <t>Quebecoin</t>
  </si>
  <si>
    <t>QBC</t>
  </si>
  <si>
    <t>BestChain</t>
  </si>
  <si>
    <t>BEST</t>
  </si>
  <si>
    <t>VegasCoin</t>
  </si>
  <si>
    <t>VGC</t>
  </si>
  <si>
    <t>Quotient</t>
  </si>
  <si>
    <t>XQN</t>
  </si>
  <si>
    <t>netBit</t>
  </si>
  <si>
    <t>NBIT</t>
  </si>
  <si>
    <t>Cheapcoin</t>
  </si>
  <si>
    <t>CHEAP</t>
  </si>
  <si>
    <t>Wowcoin</t>
  </si>
  <si>
    <t>WOW</t>
  </si>
  <si>
    <t>International Diamond</t>
  </si>
  <si>
    <t>MoneyCoin</t>
  </si>
  <si>
    <t>MONEY</t>
  </si>
  <si>
    <t>True Investment Coin</t>
  </si>
  <si>
    <t>TIC</t>
  </si>
  <si>
    <t>Gambleo</t>
  </si>
  <si>
    <t>GMB</t>
  </si>
  <si>
    <t>Yescoin</t>
  </si>
  <si>
    <t>YES</t>
  </si>
  <si>
    <t>PinkDog</t>
  </si>
  <si>
    <t>PDG</t>
  </si>
  <si>
    <t>TrickyCoin</t>
  </si>
  <si>
    <t>TRICK</t>
  </si>
  <si>
    <t>Aces</t>
  </si>
  <si>
    <t>ACES</t>
  </si>
  <si>
    <t>OCOW</t>
  </si>
  <si>
    <t>TeamUp</t>
  </si>
  <si>
    <t>TEAM</t>
  </si>
  <si>
    <t>MobileCash</t>
  </si>
  <si>
    <t>MBL</t>
  </si>
  <si>
    <t>InvisibleCoin</t>
  </si>
  <si>
    <t>IVZ</t>
  </si>
  <si>
    <t>Happy Creator Coin</t>
  </si>
  <si>
    <t>HCC</t>
  </si>
  <si>
    <t>X2</t>
  </si>
  <si>
    <t>Antimatter</t>
  </si>
  <si>
    <t>ANTX</t>
  </si>
  <si>
    <t>TheCreed</t>
  </si>
  <si>
    <t>TCR</t>
  </si>
  <si>
    <t>Bongger</t>
  </si>
  <si>
    <t>BGR</t>
  </si>
  <si>
    <t>PiCoin</t>
  </si>
  <si>
    <t>PI</t>
  </si>
  <si>
    <t>Advanced Internet Blocks</t>
  </si>
  <si>
    <t>AIB</t>
  </si>
  <si>
    <t>FutCoin</t>
  </si>
  <si>
    <t>FUTC</t>
  </si>
  <si>
    <t>Dubstep</t>
  </si>
  <si>
    <t>DUB</t>
  </si>
  <si>
    <t>PokeCoin</t>
  </si>
  <si>
    <t>POKE</t>
  </si>
  <si>
    <t>Opescoin</t>
  </si>
  <si>
    <t>OPES</t>
  </si>
  <si>
    <t>PrismChain</t>
  </si>
  <si>
    <t>PRM</t>
  </si>
  <si>
    <t>UGAIN</t>
  </si>
  <si>
    <t>GAIN</t>
  </si>
  <si>
    <t>Omicron</t>
  </si>
  <si>
    <t>OMC</t>
  </si>
  <si>
    <t>DarkLisk</t>
  </si>
  <si>
    <t>DISK</t>
  </si>
  <si>
    <t>CBD Crystals</t>
  </si>
  <si>
    <t>CBD</t>
  </si>
  <si>
    <t>Karmacoin</t>
  </si>
  <si>
    <t>KARMA</t>
  </si>
  <si>
    <t>SuperTurboStake</t>
  </si>
  <si>
    <t>STRB</t>
  </si>
  <si>
    <t>Rcoin</t>
  </si>
  <si>
    <t>RCN</t>
  </si>
  <si>
    <t>LAthaan</t>
  </si>
  <si>
    <t>LTH</t>
  </si>
  <si>
    <t>Skeincoin</t>
  </si>
  <si>
    <t>SKC</t>
  </si>
  <si>
    <t>Cashme</t>
  </si>
  <si>
    <t>CME</t>
  </si>
  <si>
    <t>Operand</t>
  </si>
  <si>
    <t>OP</t>
  </si>
  <si>
    <t>SportsCoin</t>
  </si>
  <si>
    <t>SPORT</t>
  </si>
  <si>
    <t>Digital Bullion Gold</t>
  </si>
  <si>
    <t>DBG</t>
  </si>
  <si>
    <t>The Vegan Initiative</t>
  </si>
  <si>
    <t>XVE</t>
  </si>
  <si>
    <t>Golfcoin</t>
  </si>
  <si>
    <t>GOLF</t>
  </si>
  <si>
    <t>Axiom</t>
  </si>
  <si>
    <t>AXIOM</t>
  </si>
  <si>
    <t>GameLeagueCoin</t>
  </si>
  <si>
    <t>GML</t>
  </si>
  <si>
    <t>ShellCoin</t>
  </si>
  <si>
    <t>WeAreSatoshi</t>
  </si>
  <si>
    <t>WSX</t>
  </si>
  <si>
    <t>Remicoin</t>
  </si>
  <si>
    <t>RMC</t>
  </si>
  <si>
    <t>MIYUCoin</t>
  </si>
  <si>
    <t>MIU</t>
  </si>
  <si>
    <t>BetaCoin</t>
  </si>
  <si>
    <t>Safe Trade Coin</t>
  </si>
  <si>
    <t>XSTC</t>
  </si>
  <si>
    <t>microCoin</t>
  </si>
  <si>
    <t>MRC</t>
  </si>
  <si>
    <t>DeltaCredits</t>
  </si>
  <si>
    <t>DCRE</t>
  </si>
  <si>
    <t>Sync</t>
  </si>
  <si>
    <t>SYNC</t>
  </si>
  <si>
    <t>ELcoin</t>
  </si>
  <si>
    <t>ELCO</t>
  </si>
  <si>
    <t>Project-X</t>
  </si>
  <si>
    <t>NANOX</t>
  </si>
  <si>
    <t>Clinton</t>
  </si>
  <si>
    <t>CLINT</t>
  </si>
  <si>
    <t>Mavro</t>
  </si>
  <si>
    <t>MAVRO</t>
  </si>
  <si>
    <t>TROPTIONS</t>
  </si>
  <si>
    <t>President Clinton</t>
  </si>
  <si>
    <t>HILL</t>
  </si>
  <si>
    <t>GoldMaxCoin</t>
  </si>
  <si>
    <t>GMX</t>
  </si>
  <si>
    <t>DraftCoin</t>
  </si>
  <si>
    <t>DFT</t>
  </si>
  <si>
    <t>XDE II</t>
  </si>
  <si>
    <t>XDE2</t>
  </si>
  <si>
    <t>Ergo</t>
  </si>
  <si>
    <t>EFYT</t>
  </si>
  <si>
    <t>SafeCoin</t>
  </si>
  <si>
    <t>SFE</t>
  </si>
  <si>
    <t>Xaucoin</t>
  </si>
  <si>
    <t>XAU</t>
  </si>
  <si>
    <t>EggCoin</t>
  </si>
  <si>
    <t>EGG</t>
  </si>
  <si>
    <t>RichCoin</t>
  </si>
  <si>
    <t>RICHX</t>
  </si>
  <si>
    <t>Huncoin</t>
  </si>
  <si>
    <t>KolschCoin</t>
  </si>
  <si>
    <t>TP1</t>
  </si>
  <si>
    <t>Psilocybin</t>
  </si>
  <si>
    <t>PSY</t>
  </si>
  <si>
    <t>OBITS.WARRANT</t>
  </si>
  <si>
    <t>WARRANT</t>
  </si>
  <si>
    <t>CryptoBuck</t>
  </si>
  <si>
    <t>BUK</t>
  </si>
  <si>
    <t>0.00001739</t>
  </si>
  <si>
    <t>0.00000029</t>
  </si>
  <si>
    <t>Price (INR)</t>
  </si>
  <si>
    <t>Exchange</t>
  </si>
  <si>
    <t>Fees</t>
  </si>
  <si>
    <t>Total Invested</t>
  </si>
  <si>
    <t>Total</t>
  </si>
  <si>
    <t>From Exchange</t>
  </si>
  <si>
    <t>To Exchange</t>
  </si>
  <si>
    <t>Fees (INR)</t>
  </si>
  <si>
    <t>Price per BTC</t>
  </si>
  <si>
    <t>Avg Price per BTC</t>
  </si>
  <si>
    <t>Date</t>
  </si>
  <si>
    <t>Coin</t>
  </si>
  <si>
    <t>Price / Unit</t>
  </si>
  <si>
    <t>Units</t>
  </si>
  <si>
    <t>Price (BTC)</t>
  </si>
  <si>
    <t>Fees (BTC)</t>
  </si>
  <si>
    <t>Total Price (INR)</t>
  </si>
  <si>
    <t>Coins Name</t>
  </si>
  <si>
    <t>Symbol</t>
  </si>
  <si>
    <t>Current Price (BTC)</t>
  </si>
  <si>
    <t>Current Price (INR)</t>
  </si>
  <si>
    <t>Current Value (INR)</t>
  </si>
  <si>
    <t>Percentage</t>
  </si>
  <si>
    <t>Row Labels</t>
  </si>
  <si>
    <t>Grand Total</t>
  </si>
  <si>
    <t>Sum of Current Value (INR)</t>
  </si>
  <si>
    <t>Average of Percentage</t>
  </si>
  <si>
    <t>Bitcoin Cash</t>
  </si>
  <si>
    <t>BCH</t>
  </si>
  <si>
    <t>KekCoin</t>
  </si>
  <si>
    <t>KEK</t>
  </si>
  <si>
    <t>0.00000041</t>
  </si>
  <si>
    <t>020LondonCoin</t>
  </si>
  <si>
    <t>020</t>
  </si>
  <si>
    <t>BlakeStar</t>
  </si>
  <si>
    <t>BLAS</t>
  </si>
  <si>
    <t>OpenAnx</t>
  </si>
  <si>
    <t>OAX</t>
  </si>
  <si>
    <t>Cream</t>
  </si>
  <si>
    <t>CRM</t>
  </si>
  <si>
    <t>Birds</t>
  </si>
  <si>
    <t>BIRDS</t>
  </si>
  <si>
    <t>UtaCoin</t>
  </si>
  <si>
    <t>UTA</t>
  </si>
  <si>
    <t>Regacoin</t>
  </si>
  <si>
    <t>REGA</t>
  </si>
  <si>
    <t>0.000000001</t>
  </si>
  <si>
    <t>0.3</t>
  </si>
  <si>
    <t>0.00000050</t>
  </si>
  <si>
    <t>Stox</t>
  </si>
  <si>
    <t>STX</t>
  </si>
  <si>
    <t>Compcoin</t>
  </si>
  <si>
    <t>CMP</t>
  </si>
  <si>
    <t>0.00000092</t>
  </si>
  <si>
    <t>district0x</t>
  </si>
  <si>
    <t>DNT</t>
  </si>
  <si>
    <t>Monkey</t>
  </si>
  <si>
    <t>MNY</t>
  </si>
  <si>
    <t>SunContract</t>
  </si>
  <si>
    <t>0.00001000</t>
  </si>
  <si>
    <t>HBCoin</t>
  </si>
  <si>
    <t>HBC</t>
  </si>
  <si>
    <t>Fuda Energy</t>
  </si>
  <si>
    <t>FEI</t>
  </si>
  <si>
    <t>FiboCoins</t>
  </si>
  <si>
    <t>FBC</t>
  </si>
  <si>
    <t>FundYourselfNow (Pre-Launch)</t>
  </si>
  <si>
    <t>FYN</t>
  </si>
  <si>
    <t>0.00000064</t>
  </si>
  <si>
    <t>Portfolio Percentage</t>
  </si>
  <si>
    <t>Invested Amount</t>
  </si>
  <si>
    <t>Current Price</t>
  </si>
  <si>
    <t>Primalbase Token</t>
  </si>
  <si>
    <t>0.00124737</t>
  </si>
  <si>
    <t>0.00000042</t>
  </si>
  <si>
    <t>0.00587108</t>
  </si>
  <si>
    <t>0.00000091</t>
  </si>
  <si>
    <t>0.00000160</t>
  </si>
  <si>
    <t>0.00000712</t>
  </si>
  <si>
    <t>Etherx</t>
  </si>
  <si>
    <t>ETX</t>
  </si>
  <si>
    <t>0.00001590</t>
  </si>
  <si>
    <t>0.00017036</t>
  </si>
  <si>
    <t>Name</t>
  </si>
  <si>
    <t>Value</t>
  </si>
  <si>
    <t>market</t>
  </si>
  <si>
    <t>buy</t>
  </si>
  <si>
    <t>sell</t>
  </si>
  <si>
    <t>currency</t>
  </si>
  <si>
    <t>INR</t>
  </si>
  <si>
    <t>volume</t>
  </si>
  <si>
    <t>Current Value (BTC)</t>
  </si>
  <si>
    <t>Invested BTC</t>
  </si>
  <si>
    <t>Current Value in BTC</t>
  </si>
  <si>
    <t>Invested INR</t>
  </si>
  <si>
    <t>Current Value in INR</t>
  </si>
  <si>
    <t>0.000000007</t>
  </si>
  <si>
    <t>0.00000056</t>
  </si>
  <si>
    <t>0.00000061</t>
  </si>
  <si>
    <t>0.00000084</t>
  </si>
  <si>
    <t>Test</t>
  </si>
  <si>
    <t>0.00000015</t>
  </si>
  <si>
    <t>0.00000104</t>
  </si>
  <si>
    <t>0.00000040</t>
  </si>
  <si>
    <t>0.00000017</t>
  </si>
  <si>
    <t>0.00000203</t>
  </si>
  <si>
    <t>0.00000032</t>
  </si>
  <si>
    <t>0.00019492</t>
  </si>
  <si>
    <t>0.00000045</t>
  </si>
  <si>
    <t>Gas</t>
  </si>
  <si>
    <t>GAS</t>
  </si>
  <si>
    <t>0.00000311</t>
  </si>
  <si>
    <t>DAO.Casino</t>
  </si>
  <si>
    <t>0.00000060</t>
  </si>
  <si>
    <t>0.00000151</t>
  </si>
  <si>
    <t>0.00000300</t>
  </si>
  <si>
    <t>0.00000055</t>
  </si>
  <si>
    <t>0.00000111</t>
  </si>
  <si>
    <t>0.00000400</t>
  </si>
  <si>
    <t>0.00000341</t>
  </si>
  <si>
    <t>0.00000090</t>
  </si>
  <si>
    <t>CoinDash</t>
  </si>
  <si>
    <t>CDT</t>
  </si>
  <si>
    <t>Minex</t>
  </si>
  <si>
    <t>MINEX</t>
  </si>
  <si>
    <t>0.00000000004</t>
  </si>
  <si>
    <t>Hyper</t>
  </si>
  <si>
    <t>HYPER</t>
  </si>
  <si>
    <t>Metaverse ETP</t>
  </si>
  <si>
    <t>0.00000905</t>
  </si>
  <si>
    <t>0.00000100</t>
  </si>
  <si>
    <t>0.00000120</t>
  </si>
  <si>
    <t>0.00000023</t>
  </si>
  <si>
    <t>0.00005950</t>
  </si>
  <si>
    <t>0.00000106</t>
  </si>
  <si>
    <t>0.013</t>
  </si>
  <si>
    <t>0.00000250</t>
  </si>
  <si>
    <t>0.00000088</t>
  </si>
  <si>
    <t>0.000000010</t>
  </si>
  <si>
    <t>0.00002500</t>
  </si>
  <si>
    <t>0.00000376</t>
  </si>
  <si>
    <t>0.00000302</t>
  </si>
  <si>
    <t>0.00000162</t>
  </si>
  <si>
    <t>0.00000473</t>
  </si>
  <si>
    <t>0.00000464</t>
  </si>
  <si>
    <t>0.0000000006</t>
  </si>
  <si>
    <t>0.00000039</t>
  </si>
  <si>
    <t>0.0000000002</t>
  </si>
  <si>
    <t>0.00000107</t>
  </si>
  <si>
    <t>0.00008486</t>
  </si>
  <si>
    <t>0.00000130</t>
  </si>
  <si>
    <t>0.00000115</t>
  </si>
  <si>
    <t>0.00000059</t>
  </si>
  <si>
    <t>0.00000200</t>
  </si>
  <si>
    <t>0.00000021</t>
  </si>
  <si>
    <t>0.00000081</t>
  </si>
  <si>
    <t>0.00001292</t>
  </si>
  <si>
    <t>0.00000047</t>
  </si>
  <si>
    <t>0.00000070</t>
  </si>
  <si>
    <t>0.0499998</t>
  </si>
  <si>
    <t>0.00000101</t>
  </si>
  <si>
    <t>0.00000052</t>
  </si>
  <si>
    <t>0.00000515</t>
  </si>
  <si>
    <t>Bytom</t>
  </si>
  <si>
    <t>0.00000421</t>
  </si>
  <si>
    <t>0.00000083</t>
  </si>
  <si>
    <t>Centa</t>
  </si>
  <si>
    <t>CTR</t>
  </si>
  <si>
    <t>0.00000193</t>
  </si>
  <si>
    <t>IOU1</t>
  </si>
  <si>
    <t>IOU</t>
  </si>
  <si>
    <t>0.00000699</t>
  </si>
  <si>
    <t>Rustbits</t>
  </si>
  <si>
    <t>RUSTBITS</t>
  </si>
  <si>
    <t>0.00000062</t>
  </si>
  <si>
    <t>0.00000076</t>
  </si>
  <si>
    <t>0.00000082</t>
  </si>
  <si>
    <t>0.00000125</t>
  </si>
  <si>
    <t>0.00000028</t>
  </si>
  <si>
    <t>Mao Zedong</t>
  </si>
  <si>
    <t>MAO</t>
  </si>
  <si>
    <t>0.0511586</t>
  </si>
  <si>
    <t>0.00000182</t>
  </si>
  <si>
    <t>0.00000112</t>
  </si>
  <si>
    <t>0.00000401</t>
  </si>
  <si>
    <t>0.00000036</t>
  </si>
  <si>
    <t>0.00000066</t>
  </si>
  <si>
    <t>0.00000146</t>
  </si>
  <si>
    <t>0.00000169</t>
  </si>
  <si>
    <t>0.00000616</t>
  </si>
  <si>
    <t>0.00000068</t>
  </si>
  <si>
    <t>0.00001060</t>
  </si>
  <si>
    <t>0.00000220</t>
  </si>
  <si>
    <t>0.00001100</t>
  </si>
  <si>
    <t>0.00000138</t>
  </si>
  <si>
    <t>0.00001350</t>
  </si>
  <si>
    <t>NEVERDIE</t>
  </si>
  <si>
    <t>NDC</t>
  </si>
  <si>
    <t>Nexxus</t>
  </si>
  <si>
    <t>NXX</t>
  </si>
  <si>
    <t>Stakecoin</t>
  </si>
  <si>
    <t>STCN</t>
  </si>
  <si>
    <t>Blocktix</t>
  </si>
  <si>
    <t>Wink</t>
  </si>
  <si>
    <t>WINK</t>
  </si>
  <si>
    <t>First Bitcoin Capital</t>
  </si>
  <si>
    <t>BITCF</t>
  </si>
  <si>
    <t>0.00000136</t>
  </si>
  <si>
    <t>0.00000131</t>
  </si>
  <si>
    <t>0.00000165</t>
  </si>
  <si>
    <t>0.00007500</t>
  </si>
  <si>
    <t>0.00000155</t>
  </si>
  <si>
    <t>0.00000417</t>
  </si>
  <si>
    <t>0.00000014</t>
  </si>
  <si>
    <t>0.00025991</t>
  </si>
  <si>
    <t>0.00000097</t>
  </si>
  <si>
    <t>0.00000546</t>
  </si>
  <si>
    <t>0.00000390</t>
  </si>
  <si>
    <t>0.00000074</t>
  </si>
  <si>
    <t>0.00000067</t>
  </si>
  <si>
    <t>0.00000550</t>
  </si>
  <si>
    <t>0.0000000008</t>
  </si>
  <si>
    <t>0.00000171</t>
  </si>
  <si>
    <t>0.00000069</t>
  </si>
  <si>
    <t>0.00000260</t>
  </si>
  <si>
    <t>0.00000232</t>
  </si>
  <si>
    <t>0.00000140</t>
  </si>
  <si>
    <t>0.00000113</t>
  </si>
  <si>
    <t>0.00000360</t>
  </si>
  <si>
    <t>0.0004431</t>
  </si>
  <si>
    <t>0.00006408</t>
  </si>
  <si>
    <t>0.00010296</t>
  </si>
  <si>
    <t>0.000000005</t>
  </si>
  <si>
    <t>0.00000221</t>
  </si>
  <si>
    <t>0.00000159</t>
  </si>
  <si>
    <t>0.0000000005</t>
  </si>
  <si>
    <t>0.00000110</t>
  </si>
  <si>
    <t>0.00000080</t>
  </si>
  <si>
    <t>0.00000224</t>
  </si>
  <si>
    <t>0.00000128</t>
  </si>
  <si>
    <t>0.00000095</t>
  </si>
  <si>
    <t>0.00000382</t>
  </si>
  <si>
    <t>0.00000141</t>
  </si>
  <si>
    <t>0.00000609</t>
  </si>
  <si>
    <t>0.00000038</t>
  </si>
  <si>
    <t>0.00000310</t>
  </si>
  <si>
    <t>0.00000296</t>
  </si>
  <si>
    <t>0.00000144</t>
  </si>
  <si>
    <t>0.00001400</t>
  </si>
  <si>
    <t>0.00000459</t>
  </si>
  <si>
    <t>0.00000305</t>
  </si>
  <si>
    <t>0.00004200</t>
  </si>
  <si>
    <t>0.00001250</t>
  </si>
  <si>
    <t>0.00000745</t>
  </si>
  <si>
    <t>0.00000133</t>
  </si>
  <si>
    <t>0.00000404</t>
  </si>
  <si>
    <t>0.00000149</t>
  </si>
  <si>
    <t>0.00000053</t>
  </si>
  <si>
    <t>0.00000236</t>
  </si>
  <si>
    <t>0.0000000003</t>
  </si>
  <si>
    <t>0.00032244</t>
  </si>
  <si>
    <t>0.00000168</t>
  </si>
  <si>
    <t>0.00000445</t>
  </si>
  <si>
    <t>0.00000153</t>
  </si>
  <si>
    <t>0.00001999</t>
  </si>
  <si>
    <t>0.00000105</t>
  </si>
  <si>
    <t>0.00000903</t>
  </si>
  <si>
    <t>0.00000811</t>
  </si>
  <si>
    <t>Buy Price</t>
  </si>
  <si>
    <t>Sell Price</t>
  </si>
  <si>
    <t>Total BTC</t>
  </si>
  <si>
    <t>0.00000413</t>
  </si>
  <si>
    <t>0.00000078</t>
  </si>
  <si>
    <t>0.00004038</t>
  </si>
  <si>
    <t>0.00000386</t>
  </si>
  <si>
    <t>0.00000210</t>
  </si>
  <si>
    <t>Received BTC</t>
  </si>
  <si>
    <t>Sum of Received BTC</t>
  </si>
  <si>
    <t>0.00000707</t>
  </si>
  <si>
    <t>0.00000508</t>
  </si>
  <si>
    <t>0.00001433</t>
  </si>
  <si>
    <t>0.00000639</t>
  </si>
  <si>
    <t>0.00002443</t>
  </si>
  <si>
    <t>(blank)</t>
  </si>
  <si>
    <t>0.00000288</t>
  </si>
  <si>
    <t>0.00000676</t>
  </si>
  <si>
    <t>0.00000116</t>
  </si>
  <si>
    <t>0.00000348</t>
  </si>
  <si>
    <t>0.00006631</t>
  </si>
  <si>
    <t>0.00000324</t>
  </si>
  <si>
    <t>0.00000822</t>
  </si>
  <si>
    <t>0.00169275</t>
  </si>
  <si>
    <t>0.00000383</t>
  </si>
  <si>
    <t>0.00000170</t>
  </si>
  <si>
    <t>1.279923672</t>
  </si>
  <si>
    <t>Dentacoin</t>
  </si>
  <si>
    <t>DCN</t>
  </si>
  <si>
    <t>0.00000077</t>
  </si>
  <si>
    <t>0.000235</t>
  </si>
  <si>
    <t>0.00003170</t>
  </si>
  <si>
    <t>0.00001770</t>
  </si>
  <si>
    <t>0.00000063</t>
  </si>
  <si>
    <t>0.00001737</t>
  </si>
  <si>
    <t>0.00021</t>
  </si>
  <si>
    <t>0.00012239</t>
  </si>
  <si>
    <t>0.00005563</t>
  </si>
  <si>
    <t>0.00000202</t>
  </si>
  <si>
    <t>0.00000539</t>
  </si>
  <si>
    <t>0.00000846</t>
  </si>
  <si>
    <t>0.00001057</t>
  </si>
  <si>
    <t>0.00000297</t>
  </si>
  <si>
    <t>0.00000350</t>
  </si>
  <si>
    <t>0.00001675</t>
  </si>
  <si>
    <t>0.00003900</t>
  </si>
  <si>
    <t>0.00000179</t>
  </si>
  <si>
    <t>0.00059999</t>
  </si>
  <si>
    <t>0.0000000004</t>
  </si>
  <si>
    <t>0.00009550</t>
  </si>
  <si>
    <t>0.00000672</t>
  </si>
  <si>
    <t>0.00000314</t>
  </si>
  <si>
    <t>0.00000603</t>
  </si>
  <si>
    <t>0.0003</t>
  </si>
  <si>
    <t>0.00000930</t>
  </si>
  <si>
    <t>0.00000226</t>
  </si>
  <si>
    <t>0.00000486</t>
  </si>
  <si>
    <t>0.00000432</t>
  </si>
  <si>
    <t>0.00001044</t>
  </si>
  <si>
    <t>0.00011397</t>
  </si>
  <si>
    <t>0.00000049</t>
  </si>
  <si>
    <t>0.0749965</t>
  </si>
  <si>
    <t>0.00000403</t>
  </si>
  <si>
    <t>0.00000057</t>
  </si>
  <si>
    <t>Rupaya</t>
  </si>
  <si>
    <t>RUPX</t>
  </si>
  <si>
    <t>0.00000142</t>
  </si>
  <si>
    <t>0.002765</t>
  </si>
  <si>
    <t>0.00000431</t>
  </si>
  <si>
    <t>0.00000375</t>
  </si>
  <si>
    <t>0.00000286</t>
  </si>
  <si>
    <t>0.00000313</t>
  </si>
  <si>
    <t>0.5331373188</t>
  </si>
  <si>
    <t>10798.105155</t>
  </si>
  <si>
    <t>5.7920818215</t>
  </si>
  <si>
    <t>256.1040441</t>
  </si>
  <si>
    <t>0.00002466</t>
  </si>
  <si>
    <t>103.98994965</t>
  </si>
  <si>
    <t>95.5298656</t>
  </si>
  <si>
    <t>0.00017729</t>
  </si>
  <si>
    <t>22.001414275</t>
  </si>
  <si>
    <t>0.00002806</t>
  </si>
  <si>
    <t>0.00003200</t>
  </si>
  <si>
    <t>0.00002903</t>
  </si>
  <si>
    <t>0.00000225</t>
  </si>
  <si>
    <t>0.00002774</t>
  </si>
  <si>
    <t>18.450860235</t>
  </si>
  <si>
    <t>0.00001405</t>
  </si>
  <si>
    <t>12.7738353</t>
  </si>
  <si>
    <t>0.3249450995</t>
  </si>
  <si>
    <t>0.3548674591</t>
  </si>
  <si>
    <t>0.00000129</t>
  </si>
  <si>
    <t>0.00000022</t>
  </si>
  <si>
    <t>1215.0538335</t>
  </si>
  <si>
    <t>0.00000619</t>
  </si>
  <si>
    <t>0.00000195</t>
  </si>
  <si>
    <t>2.0384575405</t>
  </si>
  <si>
    <t>0.00000239</t>
  </si>
  <si>
    <t>0.00001414</t>
  </si>
  <si>
    <t>0.00000075</t>
  </si>
  <si>
    <t>0.926689986</t>
  </si>
  <si>
    <t>0.00008055</t>
  </si>
  <si>
    <t>0.00000633</t>
  </si>
  <si>
    <t>0.8926867215</t>
  </si>
  <si>
    <t>0.0787796817</t>
  </si>
  <si>
    <t>0.00000230</t>
  </si>
  <si>
    <t>0.00004916</t>
  </si>
  <si>
    <t>0.00000526</t>
  </si>
  <si>
    <t>0.00000065</t>
  </si>
  <si>
    <t>0.00002168</t>
  </si>
  <si>
    <t>0.00000207</t>
  </si>
  <si>
    <t>0.00000306</t>
  </si>
  <si>
    <t>0.00000177</t>
  </si>
  <si>
    <t>0.4424754173</t>
  </si>
  <si>
    <t>0.743774104</t>
  </si>
  <si>
    <t>0.00220077</t>
  </si>
  <si>
    <t>0.00000027</t>
  </si>
  <si>
    <t>0.00002863</t>
  </si>
  <si>
    <t>0.00000737</t>
  </si>
  <si>
    <t>0.00000245</t>
  </si>
  <si>
    <t>0.00003920</t>
  </si>
  <si>
    <t>0.00006501</t>
  </si>
  <si>
    <t>0.6447534675</t>
  </si>
  <si>
    <t>1.3216115075</t>
  </si>
  <si>
    <t>0.00001553</t>
  </si>
  <si>
    <t>0.2524298185</t>
  </si>
  <si>
    <t>2.3198616555</t>
  </si>
  <si>
    <t>0.178432788</t>
  </si>
  <si>
    <t>0.00000299</t>
  </si>
  <si>
    <t>0.00001262</t>
  </si>
  <si>
    <t>0.00010683</t>
  </si>
  <si>
    <t>41.0</t>
  </si>
  <si>
    <t>0.00001579</t>
  </si>
  <si>
    <t>2.8324700085</t>
  </si>
  <si>
    <t>0.00000880</t>
  </si>
  <si>
    <t>0.00000043</t>
  </si>
  <si>
    <t>0.00000161</t>
  </si>
  <si>
    <t>0.0716127609</t>
  </si>
  <si>
    <t>0.5586817821</t>
  </si>
  <si>
    <t>0.00000381</t>
  </si>
  <si>
    <t>0.2447529449</t>
  </si>
  <si>
    <t>0.00000625</t>
  </si>
  <si>
    <t>2.9641340355</t>
  </si>
  <si>
    <t>0.00000738</t>
  </si>
  <si>
    <t>0.0023330948</t>
  </si>
  <si>
    <t>0.0109043293</t>
  </si>
  <si>
    <t>0.00000303</t>
  </si>
  <si>
    <t>0.00000096</t>
  </si>
  <si>
    <t>0.00000087</t>
  </si>
  <si>
    <t>0.0089713838</t>
  </si>
  <si>
    <t>0.00000109</t>
  </si>
  <si>
    <t>0.00000995</t>
  </si>
  <si>
    <t>0.00000315</t>
  </si>
  <si>
    <t>1.486547546</t>
  </si>
  <si>
    <t>0.00000163</t>
  </si>
  <si>
    <t>0.00000102</t>
  </si>
  <si>
    <t>0.0087602185</t>
  </si>
  <si>
    <t>0.00001104</t>
  </si>
  <si>
    <t>2.4536681255</t>
  </si>
  <si>
    <t>0.0536031541</t>
  </si>
  <si>
    <t>0.1144885618</t>
  </si>
  <si>
    <t>0.00000730</t>
  </si>
  <si>
    <t>0.00000530</t>
  </si>
  <si>
    <t>0.0130338</t>
  </si>
  <si>
    <t>0.00002931</t>
  </si>
  <si>
    <t>0.9623481915</t>
  </si>
  <si>
    <t>4.133183075</t>
  </si>
  <si>
    <t>10.585785205</t>
  </si>
  <si>
    <t>0.00017165</t>
  </si>
  <si>
    <t>0.0014874969</t>
  </si>
  <si>
    <t>0.00000072</t>
  </si>
  <si>
    <t>0.00001291</t>
  </si>
  <si>
    <t>0.00000900</t>
  </si>
  <si>
    <t>0.00012628</t>
  </si>
  <si>
    <t>0.00003548</t>
  </si>
  <si>
    <t>0.00001800</t>
  </si>
  <si>
    <t>0.00003750</t>
  </si>
  <si>
    <t>6.54279</t>
  </si>
  <si>
    <t>0.00049985</t>
  </si>
  <si>
    <t>0.00005438</t>
  </si>
  <si>
    <t>0.00057451</t>
  </si>
  <si>
    <t>0.00033879</t>
  </si>
  <si>
    <t>0.00000528</t>
  </si>
  <si>
    <t>0.00002369</t>
  </si>
  <si>
    <t>1.3464612805</t>
  </si>
  <si>
    <t>0.0134370946</t>
  </si>
  <si>
    <t>10590.3395</t>
  </si>
  <si>
    <t>0.1884131085</t>
  </si>
  <si>
    <t>0.341674757</t>
  </si>
  <si>
    <t>0.2520410998</t>
  </si>
  <si>
    <t>0.878808</t>
  </si>
  <si>
    <t>193583.83695</t>
  </si>
  <si>
    <t>0.00001601</t>
  </si>
  <si>
    <t>3.593338755</t>
  </si>
  <si>
    <t>0.0438080202</t>
  </si>
  <si>
    <t>0.2455650206</t>
  </si>
  <si>
    <t>3.3043462865</t>
  </si>
  <si>
    <t>0.5008435185</t>
  </si>
  <si>
    <t>40.641951275</t>
  </si>
  <si>
    <t>55.44116495</t>
  </si>
  <si>
    <t>0.0879107225</t>
  </si>
  <si>
    <t>0.0424103006</t>
  </si>
  <si>
    <t>2848.4164555</t>
  </si>
  <si>
    <t>0.044808169</t>
  </si>
  <si>
    <t>0.0703651407</t>
  </si>
  <si>
    <t>0.0306006288</t>
  </si>
  <si>
    <t>35.510607855</t>
  </si>
  <si>
    <t>0.0669179883</t>
  </si>
  <si>
    <t>16.49180779</t>
  </si>
  <si>
    <t>0.0021427317</t>
  </si>
  <si>
    <t>1.966018592</t>
  </si>
  <si>
    <t>0.0022450558</t>
  </si>
  <si>
    <t>2.8518674565</t>
  </si>
  <si>
    <t>0.0568270818</t>
  </si>
  <si>
    <t>0.00002592</t>
  </si>
  <si>
    <t>0.00002416</t>
  </si>
  <si>
    <t>0.00007828</t>
  </si>
  <si>
    <t>0.00000927</t>
  </si>
  <si>
    <t>0.00000204</t>
  </si>
  <si>
    <t>0.00013374</t>
  </si>
  <si>
    <t>1.0393478495</t>
  </si>
  <si>
    <t>Sum of Units</t>
  </si>
  <si>
    <t>0.00001971</t>
  </si>
  <si>
    <t>0.00000468</t>
  </si>
  <si>
    <t>0.00000817</t>
  </si>
  <si>
    <t>0.00004695</t>
  </si>
  <si>
    <t>0.00000538</t>
  </si>
  <si>
    <t>0.00000507</t>
  </si>
  <si>
    <t>0.00000252</t>
  </si>
  <si>
    <t>2.115591903</t>
  </si>
  <si>
    <t>0.00001516</t>
  </si>
  <si>
    <t>0.00000208</t>
  </si>
  <si>
    <t>0.00250041</t>
  </si>
  <si>
    <t>Total (BTC)</t>
  </si>
  <si>
    <t>Sum of Total (BTC)</t>
  </si>
  <si>
    <t>0.00010135</t>
  </si>
  <si>
    <t>0.00000563</t>
  </si>
  <si>
    <t>0.00005568</t>
  </si>
  <si>
    <t>0.00006344</t>
  </si>
  <si>
    <t>0.00000525</t>
  </si>
  <si>
    <t>0.00008595</t>
  </si>
  <si>
    <t>0.00004111</t>
  </si>
  <si>
    <t>0.00000615</t>
  </si>
  <si>
    <t>56.643306395</t>
  </si>
  <si>
    <t>0.00142909</t>
  </si>
  <si>
    <t>0.00000452</t>
  </si>
  <si>
    <t>0.00003000</t>
  </si>
  <si>
    <t>0.00006328</t>
  </si>
  <si>
    <t>0.00000502</t>
  </si>
  <si>
    <t>0.00002159</t>
  </si>
  <si>
    <t>0.00000913</t>
  </si>
  <si>
    <t>0.00004653</t>
  </si>
  <si>
    <t>0.00000423</t>
  </si>
  <si>
    <t>0.00001839</t>
  </si>
  <si>
    <t>0.00000449</t>
  </si>
  <si>
    <t>0.00003638</t>
  </si>
  <si>
    <t>0.00000450</t>
  </si>
  <si>
    <t>0.00002551</t>
  </si>
  <si>
    <t>0.00000845</t>
  </si>
  <si>
    <t>0.00000281</t>
  </si>
  <si>
    <t>0.00000711</t>
  </si>
  <si>
    <t>0.00000914</t>
  </si>
  <si>
    <t>0.00040006</t>
  </si>
  <si>
    <t>0.00002912</t>
  </si>
  <si>
    <t>0.00000910</t>
  </si>
  <si>
    <t>51.0002</t>
  </si>
  <si>
    <t>0.00003789</t>
  </si>
  <si>
    <t>0.00000395</t>
  </si>
  <si>
    <t>7.0918712</t>
  </si>
  <si>
    <t>0.00004092</t>
  </si>
  <si>
    <t>0.00002213</t>
  </si>
  <si>
    <t>0.00000506</t>
  </si>
  <si>
    <t>0.0116887585</t>
  </si>
  <si>
    <t>0.00003123</t>
  </si>
  <si>
    <t>0.00001065</t>
  </si>
  <si>
    <t>0.00001265</t>
  </si>
  <si>
    <t>0.00001817</t>
  </si>
  <si>
    <t>0.00002876</t>
  </si>
  <si>
    <t>0.00011201</t>
  </si>
  <si>
    <t>0.00000457</t>
  </si>
  <si>
    <t>0.00001977</t>
  </si>
  <si>
    <t>0.00000316</t>
  </si>
  <si>
    <t>0.00010313</t>
  </si>
  <si>
    <t>0.00046009</t>
  </si>
  <si>
    <t>0.00000429</t>
  </si>
  <si>
    <t>0.00000330</t>
  </si>
  <si>
    <t>8.91769448</t>
  </si>
  <si>
    <t>0.00006000</t>
  </si>
  <si>
    <t>0.00000073</t>
  </si>
  <si>
    <t>0.00006086</t>
  </si>
  <si>
    <t>0.00004035</t>
  </si>
  <si>
    <t>0.00001734</t>
  </si>
  <si>
    <t>0.00007312</t>
  </si>
  <si>
    <t>0.00008516</t>
  </si>
  <si>
    <t>0.00000826</t>
  </si>
  <si>
    <t>0.00001408</t>
  </si>
  <si>
    <t>0.00001651</t>
  </si>
  <si>
    <t>0.00001215</t>
  </si>
  <si>
    <t>0.00000283</t>
  </si>
  <si>
    <t>64.12254925</t>
  </si>
  <si>
    <t>0.00001051</t>
  </si>
  <si>
    <t>0.00003600</t>
  </si>
  <si>
    <t>0.2362922194</t>
  </si>
  <si>
    <t>0.00000442</t>
  </si>
  <si>
    <t>0.00019514</t>
  </si>
  <si>
    <t>0.00000309</t>
  </si>
  <si>
    <t>0.0001832417</t>
  </si>
  <si>
    <t>Profit/Loss</t>
  </si>
  <si>
    <t>Profit/Loss Percentage</t>
  </si>
  <si>
    <t>0.00005151</t>
  </si>
  <si>
    <t>0.00000361</t>
  </si>
  <si>
    <t>0.00009516</t>
  </si>
  <si>
    <t>0.00000262</t>
  </si>
  <si>
    <t>0.00000692</t>
  </si>
  <si>
    <t>0.00003503</t>
  </si>
  <si>
    <t>0.00002220</t>
  </si>
  <si>
    <t>0.00022782</t>
  </si>
  <si>
    <t>0.00004042</t>
  </si>
  <si>
    <t>0.00050583</t>
  </si>
  <si>
    <t>0.0022697131</t>
  </si>
  <si>
    <t>0.00003281</t>
  </si>
  <si>
    <t>0.00000285</t>
  </si>
  <si>
    <t>0.00002233</t>
  </si>
  <si>
    <t>0.00001255</t>
  </si>
  <si>
    <t>0.00005051</t>
  </si>
  <si>
    <t>0.013101</t>
  </si>
  <si>
    <t>0.0001209</t>
  </si>
  <si>
    <t>0.00000784</t>
  </si>
  <si>
    <t>96.01416035</t>
  </si>
  <si>
    <t>0.00000222</t>
  </si>
  <si>
    <t>0.00000363</t>
  </si>
  <si>
    <t>0.00000234</t>
  </si>
  <si>
    <t>0.00006490</t>
  </si>
  <si>
    <t>1.4627689945</t>
  </si>
  <si>
    <t>0.00333333</t>
  </si>
  <si>
    <t>0.00003870</t>
  </si>
  <si>
    <t>0.00000194</t>
  </si>
  <si>
    <t>0.00005087</t>
  </si>
  <si>
    <t>0.00005665</t>
  </si>
  <si>
    <t>0.00000491</t>
  </si>
  <si>
    <t>0.00024963</t>
  </si>
  <si>
    <t>0.3316745515</t>
  </si>
  <si>
    <t>0.00000434</t>
  </si>
  <si>
    <t>0.00000139</t>
  </si>
  <si>
    <t>0.00002591</t>
  </si>
  <si>
    <t>0.00000838</t>
  </si>
  <si>
    <t>0.0068172023</t>
  </si>
  <si>
    <t>0.00002803</t>
  </si>
  <si>
    <t>0.00001086</t>
  </si>
  <si>
    <t>0.00000098</t>
  </si>
  <si>
    <t>0.00026</t>
  </si>
  <si>
    <t>0.00004100</t>
  </si>
  <si>
    <t>0.00012364</t>
  </si>
  <si>
    <t>0.00010084</t>
  </si>
  <si>
    <t>0.4138090167</t>
  </si>
  <si>
    <t>0.00009999</t>
  </si>
  <si>
    <t>0.00010503</t>
  </si>
  <si>
    <t>0.00029167</t>
  </si>
  <si>
    <t>0.00038193</t>
  </si>
  <si>
    <t>0.00049738</t>
  </si>
  <si>
    <t>0.00010991</t>
  </si>
  <si>
    <t>0.00012701</t>
  </si>
  <si>
    <t>0.00328321</t>
  </si>
  <si>
    <t>0.00004026</t>
  </si>
  <si>
    <t>0.00026875</t>
  </si>
  <si>
    <t>0.00002161</t>
  </si>
  <si>
    <t>0.00031848</t>
  </si>
  <si>
    <t>0.00008702</t>
  </si>
  <si>
    <t>0.0001019</t>
  </si>
  <si>
    <t>0.00002650</t>
  </si>
  <si>
    <t>1.8522959215</t>
  </si>
  <si>
    <t>0.00002080</t>
  </si>
  <si>
    <t>0.00200099</t>
  </si>
  <si>
    <t>0.00000918</t>
  </si>
  <si>
    <t>0.0003525</t>
  </si>
  <si>
    <t>0.00002945</t>
  </si>
  <si>
    <t>0.00052872</t>
  </si>
  <si>
    <t>0.00010506</t>
  </si>
  <si>
    <t>0.00025257</t>
  </si>
  <si>
    <t>0.000285</t>
  </si>
  <si>
    <t>0.00013478</t>
  </si>
  <si>
    <t>0.00005104</t>
  </si>
  <si>
    <t>0.00002890</t>
  </si>
  <si>
    <t>0.00004622</t>
  </si>
  <si>
    <t>0.0001654</t>
  </si>
  <si>
    <t>0.00020944</t>
  </si>
  <si>
    <t>0.00000247</t>
  </si>
  <si>
    <t>0.00005821</t>
  </si>
  <si>
    <t>0.00002703</t>
  </si>
  <si>
    <t>0.00001284</t>
  </si>
  <si>
    <t>0.00042233</t>
  </si>
  <si>
    <t>0.00002925</t>
  </si>
  <si>
    <t>0.00000504</t>
  </si>
  <si>
    <t>0.00003765</t>
  </si>
  <si>
    <t>0.00002043</t>
  </si>
  <si>
    <t>0.00001071</t>
  </si>
  <si>
    <t>0.00002501</t>
  </si>
  <si>
    <t>0.00011648</t>
  </si>
  <si>
    <t>0.00000791</t>
  </si>
  <si>
    <t>0.00042288</t>
  </si>
  <si>
    <t>0.0013769751</t>
  </si>
  <si>
    <t>0.00002475</t>
  </si>
  <si>
    <t>0.00231135</t>
  </si>
  <si>
    <t>0.00000364</t>
  </si>
  <si>
    <t>0.00006920</t>
  </si>
  <si>
    <t>0.00064914</t>
  </si>
  <si>
    <t>0.00024921</t>
  </si>
  <si>
    <t>0.00002380</t>
  </si>
  <si>
    <t>0.00511788</t>
  </si>
  <si>
    <t>0.00001727</t>
  </si>
  <si>
    <t>0.00028062</t>
  </si>
  <si>
    <t>0.00002226</t>
  </si>
  <si>
    <t>0.00005876</t>
  </si>
  <si>
    <t>2.80396</t>
  </si>
  <si>
    <t>0.00000688</t>
  </si>
  <si>
    <t>0.00002638</t>
  </si>
  <si>
    <t>0.00137972</t>
  </si>
  <si>
    <t>0.00000410</t>
  </si>
  <si>
    <t>0.00000895</t>
  </si>
  <si>
    <t>0.00000665</t>
  </si>
  <si>
    <t>0.00000248</t>
  </si>
  <si>
    <t>0.00001617</t>
  </si>
  <si>
    <t>0.00000273</t>
  </si>
  <si>
    <t>0.00000343</t>
  </si>
  <si>
    <t>0.00001023</t>
  </si>
  <si>
    <t>0.00001555</t>
  </si>
  <si>
    <t>0.00000340</t>
  </si>
  <si>
    <t>13.19231728</t>
  </si>
  <si>
    <t>0.00001486</t>
  </si>
  <si>
    <t>0.00020684</t>
  </si>
  <si>
    <t>0.00000600</t>
  </si>
  <si>
    <t>0.00006454</t>
  </si>
  <si>
    <t>0.00011127</t>
  </si>
  <si>
    <t>0.00001270</t>
  </si>
  <si>
    <t>0.00000263</t>
  </si>
  <si>
    <t>0.0204619984</t>
  </si>
  <si>
    <t>0.00000212</t>
  </si>
  <si>
    <t>0.00001330</t>
  </si>
  <si>
    <t>0.00018121</t>
  </si>
  <si>
    <t>1.196394053</t>
  </si>
  <si>
    <t>0.00009161</t>
  </si>
  <si>
    <t>0.00075001</t>
  </si>
  <si>
    <t>4.763612964</t>
  </si>
  <si>
    <t>0.00000643</t>
  </si>
  <si>
    <t>0.00000206</t>
  </si>
  <si>
    <t>0.00008775</t>
  </si>
  <si>
    <t>0.00002901</t>
  </si>
  <si>
    <t>0.00000656</t>
  </si>
  <si>
    <t>0.00004499</t>
  </si>
  <si>
    <t>13.67789493</t>
  </si>
  <si>
    <t>4.484556556</t>
  </si>
  <si>
    <t>8096638.48</t>
  </si>
  <si>
    <t>0.00003511</t>
  </si>
  <si>
    <t>0.0181729199</t>
  </si>
  <si>
    <t>0.00005045</t>
  </si>
  <si>
    <t>11.475989515</t>
  </si>
  <si>
    <t>0.0132698</t>
  </si>
  <si>
    <t>3018.6637</t>
  </si>
  <si>
    <t>0.014049</t>
  </si>
  <si>
    <t>3195.9155785</t>
  </si>
  <si>
    <t>0.00005495</t>
  </si>
  <si>
    <t>12.499487135</t>
  </si>
  <si>
    <t>0.00028422</t>
  </si>
  <si>
    <t>64.6543113</t>
  </si>
  <si>
    <t>0.0984471802</t>
  </si>
  <si>
    <t>1.398309684</t>
  </si>
  <si>
    <t>0.1176278181</t>
  </si>
  <si>
    <t>0.00009950</t>
  </si>
  <si>
    <t>22.6354876</t>
  </si>
  <si>
    <t>0.00069334</t>
  </si>
  <si>
    <t>157.72421615</t>
  </si>
  <si>
    <t>0.982419162</t>
  </si>
  <si>
    <t>0.00003477</t>
  </si>
  <si>
    <t>7.909270935</t>
  </si>
  <si>
    <t>0.0003631</t>
  </si>
  <si>
    <t>82.59887505</t>
  </si>
  <si>
    <t>2980.2472595</t>
  </si>
  <si>
    <t>0.00378904</t>
  </si>
  <si>
    <t>861.942023</t>
  </si>
  <si>
    <t>86.8831196</t>
  </si>
  <si>
    <t>0.0005082</t>
  </si>
  <si>
    <t>115.6059677</t>
  </si>
  <si>
    <t>0.00029567</t>
  </si>
  <si>
    <t>67.2585983</t>
  </si>
  <si>
    <t>113.1453655</t>
  </si>
  <si>
    <t>0.0637771926</t>
  </si>
  <si>
    <t>0.00002279</t>
  </si>
  <si>
    <t>5.185430484</t>
  </si>
  <si>
    <t>0.00003654</t>
  </si>
  <si>
    <t>8.313127855</t>
  </si>
  <si>
    <t>0.00053822</t>
  </si>
  <si>
    <t>122.43548585</t>
  </si>
  <si>
    <t>0.00032737</t>
  </si>
  <si>
    <t>74.4710621</t>
  </si>
  <si>
    <t>0.00273128</t>
  </si>
  <si>
    <t>621.321299</t>
  </si>
  <si>
    <t>0.00012186</t>
  </si>
  <si>
    <t>27.721095635</t>
  </si>
  <si>
    <t>1.4402925865</t>
  </si>
  <si>
    <t>0.00011742</t>
  </si>
  <si>
    <t>26.711709915</t>
  </si>
  <si>
    <t>0.00007915</t>
  </si>
  <si>
    <t>18.004795905</t>
  </si>
  <si>
    <t>0.00014337</t>
  </si>
  <si>
    <t>32.614076235</t>
  </si>
  <si>
    <t>0.00904138</t>
  </si>
  <si>
    <t>2056.7645235</t>
  </si>
  <si>
    <t>0.00162123</t>
  </si>
  <si>
    <t>368.80360185</t>
  </si>
  <si>
    <t>0.00007863</t>
  </si>
  <si>
    <t>17.88721812</t>
  </si>
  <si>
    <t>0.1573880964</t>
  </si>
  <si>
    <t>0.086409088</t>
  </si>
  <si>
    <t>59.145346265</t>
  </si>
  <si>
    <t>0.4643828591</t>
  </si>
  <si>
    <t>2.0776373065</t>
  </si>
  <si>
    <t>0.0172301</t>
  </si>
  <si>
    <t>3919.554567</t>
  </si>
  <si>
    <t>0.00094892</t>
  </si>
  <si>
    <t>215.8646027</t>
  </si>
  <si>
    <t>0.0033226469</t>
  </si>
  <si>
    <t>9.157917505</t>
  </si>
  <si>
    <t>0.00122954</t>
  </si>
  <si>
    <t>279.69978235</t>
  </si>
  <si>
    <t>0.00001474</t>
  </si>
  <si>
    <t>3.3536866205</t>
  </si>
  <si>
    <t>0.00001691</t>
  </si>
  <si>
    <t>3.847429929</t>
  </si>
  <si>
    <t>25.479484465</t>
  </si>
  <si>
    <t>72.4479288</t>
  </si>
  <si>
    <t>5.0501294355</t>
  </si>
  <si>
    <t>0.0066268199</t>
  </si>
  <si>
    <t>0.026402</t>
  </si>
  <si>
    <t>6006.02464</t>
  </si>
  <si>
    <t>5.0789818565</t>
  </si>
  <si>
    <t>0.00108001</t>
  </si>
  <si>
    <t>245.6843303</t>
  </si>
  <si>
    <t>14.432689145</t>
  </si>
  <si>
    <t>0.00007543</t>
  </si>
  <si>
    <t>17.158979935</t>
  </si>
  <si>
    <t>0.00010982</t>
  </si>
  <si>
    <t>24.981206105</t>
  </si>
  <si>
    <t>7.212014785</t>
  </si>
  <si>
    <t>0.00000408</t>
  </si>
  <si>
    <t>0.9281332485</t>
  </si>
  <si>
    <t>0.00000814</t>
  </si>
  <si>
    <t>3.6162192765</t>
  </si>
  <si>
    <t>3.2034846885</t>
  </si>
  <si>
    <t>0.0159238038</t>
  </si>
  <si>
    <t>0.00005174</t>
  </si>
  <si>
    <t>11.769132165</t>
  </si>
  <si>
    <t>0.00004718</t>
  </si>
  <si>
    <t>10.73338285</t>
  </si>
  <si>
    <t>0.00000460</t>
  </si>
  <si>
    <t>1.046127976</t>
  </si>
  <si>
    <t>2.116233353</t>
  </si>
  <si>
    <t>0.00085546</t>
  </si>
  <si>
    <t>194.60374245</t>
  </si>
  <si>
    <t>0.00016693</t>
  </si>
  <si>
    <t>37.97448145</t>
  </si>
  <si>
    <t>80.1876645</t>
  </si>
  <si>
    <t>0.898979346</t>
  </si>
  <si>
    <t>53.45857129</t>
  </si>
  <si>
    <t>0.3814132259</t>
  </si>
  <si>
    <t>0.00002129</t>
  </si>
  <si>
    <t>4.842280392</t>
  </si>
  <si>
    <t>120.27508225</t>
  </si>
  <si>
    <t>0.00003118</t>
  </si>
  <si>
    <t>0.00005175</t>
  </si>
  <si>
    <t>11.772339415</t>
  </si>
  <si>
    <t>0.00002953</t>
  </si>
  <si>
    <t>6.716815385</t>
  </si>
  <si>
    <t>0.00001718</t>
  </si>
  <si>
    <t>3.907495307</t>
  </si>
  <si>
    <t>0.00028257</t>
  </si>
  <si>
    <t>64.28034595</t>
  </si>
  <si>
    <t>23.899721405</t>
  </si>
  <si>
    <t>0.0089591963</t>
  </si>
  <si>
    <t>0.1437861491</t>
  </si>
  <si>
    <t>11.610437435</t>
  </si>
  <si>
    <t>6.82451484</t>
  </si>
  <si>
    <t>0.0003181509</t>
  </si>
  <si>
    <t>0.0042313762</t>
  </si>
  <si>
    <t>27.50229704</t>
  </si>
  <si>
    <t>37.625725085</t>
  </si>
  <si>
    <t>0.00000604</t>
  </si>
  <si>
    <t>1.3739859</t>
  </si>
  <si>
    <t>0.00032414</t>
  </si>
  <si>
    <t>73.73660185</t>
  </si>
  <si>
    <t>0.561314293</t>
  </si>
  <si>
    <t>1.0232346255</t>
  </si>
  <si>
    <t>6.1488691405</t>
  </si>
  <si>
    <t>0.948409483</t>
  </si>
  <si>
    <t>0.0030331412</t>
  </si>
  <si>
    <t>0.0002710723</t>
  </si>
  <si>
    <t>0.4595161779</t>
  </si>
  <si>
    <t>0.0409437535</t>
  </si>
  <si>
    <t>2.4366312135</t>
  </si>
  <si>
    <t>0.4549663731</t>
  </si>
  <si>
    <t>0.00011413</t>
  </si>
  <si>
    <t>25.96256046</t>
  </si>
  <si>
    <t>1.226208649</t>
  </si>
  <si>
    <t>0.0815917985</t>
  </si>
  <si>
    <t>0.00000276</t>
  </si>
  <si>
    <t>0.6280860307</t>
  </si>
  <si>
    <t>2.3749237235</t>
  </si>
  <si>
    <t>0.0022597706</t>
  </si>
  <si>
    <t>0.703516702</t>
  </si>
  <si>
    <t>56.691928305</t>
  </si>
  <si>
    <t>1.155520859</t>
  </si>
  <si>
    <t>0.1072587788</t>
  </si>
  <si>
    <t>0.0659243823</t>
  </si>
  <si>
    <t>0.796193398</t>
  </si>
  <si>
    <t>0.0732298563</t>
  </si>
  <si>
    <t>1164.23175</t>
  </si>
  <si>
    <t>5.687082871</t>
  </si>
  <si>
    <t>63.83607768</t>
  </si>
  <si>
    <t>13.36691997</t>
  </si>
  <si>
    <t>637853.38985</t>
  </si>
  <si>
    <t>0.0454966373</t>
  </si>
  <si>
    <t>6.0009379415</t>
  </si>
  <si>
    <t>0.706274937</t>
  </si>
  <si>
    <t>0.3893960712</t>
  </si>
  <si>
    <t>0.0068245148</t>
  </si>
  <si>
    <t>0.8697484695</t>
  </si>
  <si>
    <t>313.86212645</t>
  </si>
  <si>
    <t>0.0909935312</t>
  </si>
  <si>
    <t>0.0182655453</t>
  </si>
  <si>
    <t>0.572437036</t>
  </si>
  <si>
    <t>0.010837426</t>
  </si>
  <si>
    <t>6.3763529685</t>
  </si>
  <si>
    <t>0.5633547454</t>
  </si>
  <si>
    <t>0.00007785</t>
  </si>
  <si>
    <t>17.71030621</t>
  </si>
  <si>
    <t>0.0001015011</t>
  </si>
  <si>
    <t>0.00470389</t>
  </si>
  <si>
    <t>1070.054061</t>
  </si>
  <si>
    <t>0.508721166</t>
  </si>
  <si>
    <t>0.6199607835</t>
  </si>
  <si>
    <t>0.374881</t>
  </si>
  <si>
    <t>85279.4946</t>
  </si>
  <si>
    <t>0.0045681311</t>
  </si>
  <si>
    <t>0.0969538846</t>
  </si>
  <si>
    <t>0.9795903675</t>
  </si>
  <si>
    <t>0.00763049</t>
  </si>
  <si>
    <t>1735.8086015</t>
  </si>
  <si>
    <t>0.1902790866</t>
  </si>
  <si>
    <t>5.610185845</t>
  </si>
  <si>
    <t>0.0045496637</t>
  </si>
  <si>
    <t>0.0011097662</t>
  </si>
  <si>
    <t>6.60385604</t>
  </si>
  <si>
    <t>0.00007591</t>
  </si>
  <si>
    <t>17.268283015</t>
  </si>
  <si>
    <t>0.705197301</t>
  </si>
  <si>
    <t>0.5134268432</t>
  </si>
  <si>
    <t>6.3103862505</t>
  </si>
  <si>
    <t>5.5574137535</t>
  </si>
  <si>
    <t>0.0137974612</t>
  </si>
  <si>
    <t>0.715319382</t>
  </si>
  <si>
    <t>0.0545655216</t>
  </si>
  <si>
    <t>0.0086031915</t>
  </si>
  <si>
    <t>0.0001740029</t>
  </si>
  <si>
    <t>0.0016861283</t>
  </si>
  <si>
    <t>1.0289820175</t>
  </si>
  <si>
    <t>0.0009090373</t>
  </si>
  <si>
    <t>1.0044016535</t>
  </si>
  <si>
    <t>0.0641266545</t>
  </si>
  <si>
    <t>0.2980029166</t>
  </si>
  <si>
    <t>1.116944056</t>
  </si>
  <si>
    <t>0.3313365073</t>
  </si>
  <si>
    <t>7.463719765</t>
  </si>
  <si>
    <t>0.9095761</t>
  </si>
  <si>
    <t>0.00000448</t>
  </si>
  <si>
    <t>1.0195013865</t>
  </si>
  <si>
    <t>1.407662025</t>
  </si>
  <si>
    <t>3.379453667</t>
  </si>
  <si>
    <t>0.1387648785</t>
  </si>
  <si>
    <t>0.0009089475</t>
  </si>
  <si>
    <t>0.2982922106</t>
  </si>
  <si>
    <t>0.0955279412</t>
  </si>
  <si>
    <t>0.1290751348</t>
  </si>
  <si>
    <t>0.4435921817</t>
  </si>
  <si>
    <t>0.544314585</t>
  </si>
  <si>
    <t>0.0727943118</t>
  </si>
  <si>
    <t>0.0364856119</t>
  </si>
  <si>
    <t>0.3639728419</t>
  </si>
  <si>
    <t>0.2297577682</t>
  </si>
  <si>
    <t>0.2502315694</t>
  </si>
  <si>
    <t>1.1418515595</t>
  </si>
  <si>
    <t>2.0709020815</t>
  </si>
  <si>
    <t>0.5095627484</t>
  </si>
  <si>
    <t>0.2477562138</t>
  </si>
  <si>
    <t>1.3648965535</t>
  </si>
  <si>
    <t>0.1842616441</t>
  </si>
  <si>
    <t>0.4770636842</t>
  </si>
  <si>
    <t>1.0635241</t>
  </si>
  <si>
    <t>0.5230851559</t>
  </si>
  <si>
    <t>0.0545959904</t>
  </si>
  <si>
    <t>0.0340670888</t>
  </si>
  <si>
    <t>0.1215586237</t>
  </si>
  <si>
    <t>4.930915953</t>
  </si>
  <si>
    <t>0.0427208907</t>
  </si>
  <si>
    <t>0.2411319596</t>
  </si>
  <si>
    <t>0.711650288</t>
  </si>
  <si>
    <t>0.4731649511</t>
  </si>
  <si>
    <t>0.0773441167</t>
  </si>
  <si>
    <t>0.0013612082</t>
  </si>
  <si>
    <t>0.0614204411</t>
  </si>
  <si>
    <t>1.844887174</t>
  </si>
  <si>
    <t>0.1478638467</t>
  </si>
  <si>
    <t>6.512834285</t>
  </si>
  <si>
    <t>0.5573340957</t>
  </si>
  <si>
    <t>0.3850066288</t>
  </si>
  <si>
    <t>0.0001113865</t>
  </si>
  <si>
    <t>2.889424354</t>
  </si>
  <si>
    <t>24.302038845</t>
  </si>
  <si>
    <t>0.1888108075</t>
  </si>
  <si>
    <t>0.0001212052</t>
  </si>
  <si>
    <t>0.5974830926</t>
  </si>
  <si>
    <t>0.0610739298</t>
  </si>
  <si>
    <t>0.1819864209</t>
  </si>
  <si>
    <t>0.2092846086</t>
  </si>
  <si>
    <t>0.0523211521</t>
  </si>
  <si>
    <t>0.5027377204</t>
  </si>
  <si>
    <t>0.0019366594</t>
  </si>
  <si>
    <t>0.0682451484</t>
  </si>
  <si>
    <t>10.919210915</t>
  </si>
  <si>
    <t>0.0022748319</t>
  </si>
  <si>
    <t>47.77147559</t>
  </si>
  <si>
    <t>170.61479535</t>
  </si>
  <si>
    <t>0.4677376426</t>
  </si>
  <si>
    <t>0.0297285776</t>
  </si>
  <si>
    <t>0.0409469607</t>
  </si>
  <si>
    <t>1.4932250405</t>
  </si>
  <si>
    <t>0.0000918255</t>
  </si>
  <si>
    <t>0.0001211186</t>
  </si>
  <si>
    <t>0.0066242541</t>
  </si>
  <si>
    <t>1.170813027</t>
  </si>
  <si>
    <t>12.370555685</t>
  </si>
  <si>
    <t>13.242671105</t>
  </si>
  <si>
    <t>0.059145667</t>
  </si>
  <si>
    <t>0.00000872</t>
  </si>
  <si>
    <t>1.983196623</t>
  </si>
  <si>
    <t>0.736987563</t>
  </si>
  <si>
    <t>0.0041815676</t>
  </si>
  <si>
    <t>0.3753470333</t>
  </si>
  <si>
    <t>77.0689346</t>
  </si>
  <si>
    <t>0.1910860306</t>
  </si>
  <si>
    <t>229147.10785</t>
  </si>
  <si>
    <t>0.084366</t>
  </si>
  <si>
    <t>19191.863275</t>
  </si>
  <si>
    <t>0.0938263</t>
  </si>
  <si>
    <t>21343.928025</t>
  </si>
  <si>
    <t>0.00008043</t>
  </si>
  <si>
    <t>18.29607835</t>
  </si>
  <si>
    <t>0.00019388</t>
  </si>
  <si>
    <t>44.104113505</t>
  </si>
  <si>
    <t>0.0567755</t>
  </si>
  <si>
    <t>12915.46746</t>
  </si>
  <si>
    <t>0.00424938</t>
  </si>
  <si>
    <t>966.66515</t>
  </si>
  <si>
    <t>0.00777646</t>
  </si>
  <si>
    <t>1769.016468</t>
  </si>
  <si>
    <t>0.00404913</t>
  </si>
  <si>
    <t>921.109371</t>
  </si>
  <si>
    <t>0.0021375</t>
  </si>
  <si>
    <t>486.244758</t>
  </si>
  <si>
    <t>0.0019771</t>
  </si>
  <si>
    <t>449.75715765</t>
  </si>
  <si>
    <t>0.0269901</t>
  </si>
  <si>
    <t>6139.7990375</t>
  </si>
  <si>
    <t>0.00146573</t>
  </si>
  <si>
    <t>333.42891725</t>
  </si>
  <si>
    <t>0.00051332</t>
  </si>
  <si>
    <t>116.7721238</t>
  </si>
  <si>
    <t>0.0642443</t>
  </si>
  <si>
    <t>14614.476075</t>
  </si>
  <si>
    <t>0.00113494</t>
  </si>
  <si>
    <t>258.18041775</t>
  </si>
  <si>
    <t>0.00033243</t>
  </si>
  <si>
    <t>75.6218234</t>
  </si>
  <si>
    <t>4.9116147225</t>
  </si>
  <si>
    <t>0.00084907</t>
  </si>
  <si>
    <t>193.15021675</t>
  </si>
  <si>
    <t>0.0363979</t>
  </si>
  <si>
    <t>8279.900745</t>
  </si>
  <si>
    <t>0.0063991</t>
  </si>
  <si>
    <t>1455.6873865</t>
  </si>
  <si>
    <t>0.00062432</t>
  </si>
  <si>
    <t>142.02280305</t>
  </si>
  <si>
    <t>0.5376704459</t>
  </si>
  <si>
    <t>0.00008012</t>
  </si>
  <si>
    <t>18.226609315</t>
  </si>
  <si>
    <t>0.0591707</t>
  </si>
  <si>
    <t>13460.379235</t>
  </si>
  <si>
    <t>0.00018829</t>
  </si>
  <si>
    <t>42.83333691</t>
  </si>
  <si>
    <t>385.0714153</t>
  </si>
  <si>
    <t>12.88788511</t>
  </si>
  <si>
    <t>0.0961562</t>
  </si>
  <si>
    <t>21873.894015</t>
  </si>
  <si>
    <t>0.00556754</t>
  </si>
  <si>
    <t>1266.5237815</t>
  </si>
  <si>
    <t>0.0224164</t>
  </si>
  <si>
    <t>5099.347894</t>
  </si>
  <si>
    <t>0.00798128</t>
  </si>
  <si>
    <t>1815.6049815</t>
  </si>
  <si>
    <t>0.00212301</t>
  </si>
  <si>
    <t>482.94834645</t>
  </si>
  <si>
    <t>0.00003868</t>
  </si>
  <si>
    <t>8.797935765</t>
  </si>
  <si>
    <t>0.00036313</t>
  </si>
  <si>
    <t>82.60657245</t>
  </si>
  <si>
    <t>0.00052733</t>
  </si>
  <si>
    <t>119.95948885</t>
  </si>
  <si>
    <t>2.053820268</t>
  </si>
  <si>
    <t>0.00079102</t>
  </si>
  <si>
    <t>179.9434027</t>
  </si>
  <si>
    <t>0.00055917</t>
  </si>
  <si>
    <t>127.20274225</t>
  </si>
  <si>
    <t>66.3503051</t>
  </si>
  <si>
    <t>0.00080714</t>
  </si>
  <si>
    <t>183.61185525</t>
  </si>
  <si>
    <t>23.459943285</t>
  </si>
  <si>
    <t>0.00107647</t>
  </si>
  <si>
    <t>244.8786691</t>
  </si>
  <si>
    <t>0.00024893</t>
  </si>
  <si>
    <t>56.627270145</t>
  </si>
  <si>
    <t>0.00003940</t>
  </si>
  <si>
    <t>8.963044995</t>
  </si>
  <si>
    <t>0.00023485</t>
  </si>
  <si>
    <t>53.424895165</t>
  </si>
  <si>
    <t>0.00024568</t>
  </si>
  <si>
    <t>55.888832905</t>
  </si>
  <si>
    <t>10.680848095</t>
  </si>
  <si>
    <t>0.00248</t>
  </si>
  <si>
    <t>564.15848225</t>
  </si>
  <si>
    <t>0.00035132</t>
  </si>
  <si>
    <t>79.91889695</t>
  </si>
  <si>
    <t>0.00022757</t>
  </si>
  <si>
    <t>51.76847883</t>
  </si>
  <si>
    <t>0.00003220</t>
  </si>
  <si>
    <t>7.32433268</t>
  </si>
  <si>
    <t>0.00019372</t>
  </si>
  <si>
    <t>44.06812816</t>
  </si>
  <si>
    <t>0.00018129</t>
  </si>
  <si>
    <t>41.239910965</t>
  </si>
  <si>
    <t>0.00219944</t>
  </si>
  <si>
    <t>500.3348487</t>
  </si>
  <si>
    <t>0.00020696</t>
  </si>
  <si>
    <t>47.07870959</t>
  </si>
  <si>
    <t>0.00014462</t>
  </si>
  <si>
    <t>32.89804615</t>
  </si>
  <si>
    <t>0.00015903</t>
  </si>
  <si>
    <t>36.1764971</t>
  </si>
  <si>
    <t>0.00428143</t>
  </si>
  <si>
    <t>973.952022</t>
  </si>
  <si>
    <t>0.00042221</t>
  </si>
  <si>
    <t>96.0468743</t>
  </si>
  <si>
    <t>0.00001466</t>
  </si>
  <si>
    <t>3.3342506855</t>
  </si>
  <si>
    <t>0.00331221</t>
  </si>
  <si>
    <t>753.472828</t>
  </si>
  <si>
    <t>13.84569825</t>
  </si>
  <si>
    <t>9.32681129</t>
  </si>
  <si>
    <t>0.0200848</t>
  </si>
  <si>
    <t>4568.958547</t>
  </si>
  <si>
    <t>0.000145</t>
  </si>
  <si>
    <t>32.98489848</t>
  </si>
  <si>
    <t>0.00033337</t>
  </si>
  <si>
    <t>75.83670915</t>
  </si>
  <si>
    <t>0.00001954</t>
  </si>
  <si>
    <t>4.444966262</t>
  </si>
  <si>
    <t>0.00866186</t>
  </si>
  <si>
    <t>1970.4253535</t>
  </si>
  <si>
    <t>4.025457962</t>
  </si>
  <si>
    <t>0.00010458</t>
  </si>
  <si>
    <t>23.79022589</t>
  </si>
  <si>
    <t>0.1683793421</t>
  </si>
  <si>
    <t>0.00356811</t>
  </si>
  <si>
    <t>811.6844155</t>
  </si>
  <si>
    <t>1.019879842</t>
  </si>
  <si>
    <t>11.71685399</t>
  </si>
  <si>
    <t>27.8427787</t>
  </si>
  <si>
    <t>0.000118</t>
  </si>
  <si>
    <t>26.84365618</t>
  </si>
  <si>
    <t>0.00052101</t>
  </si>
  <si>
    <t>118.52135795</t>
  </si>
  <si>
    <t>0.00001338</t>
  </si>
  <si>
    <t>3.04406512</t>
  </si>
  <si>
    <t>0.00006225</t>
  </si>
  <si>
    <t>14.16129165</t>
  </si>
  <si>
    <t>0.00014812</t>
  </si>
  <si>
    <t>33.69549679</t>
  </si>
  <si>
    <t>0.00039341</t>
  </si>
  <si>
    <t>89.4938211</t>
  </si>
  <si>
    <t>0.00009893</t>
  </si>
  <si>
    <t>22.5046318</t>
  </si>
  <si>
    <t>0.00007881</t>
  </si>
  <si>
    <t>17.9272446</t>
  </si>
  <si>
    <t>0.00141701</t>
  </si>
  <si>
    <t>322.34594415</t>
  </si>
  <si>
    <t>0.00005435</t>
  </si>
  <si>
    <t>12.36484678</t>
  </si>
  <si>
    <t>0.00008247</t>
  </si>
  <si>
    <t>18.76087302</t>
  </si>
  <si>
    <t>0.00028117</t>
  </si>
  <si>
    <t>63.96244333</t>
  </si>
  <si>
    <t>0.00041315</t>
  </si>
  <si>
    <t>93.98332965</t>
  </si>
  <si>
    <t>0.00014922</t>
  </si>
  <si>
    <t>33.945534</t>
  </si>
  <si>
    <t>0.00010078</t>
  </si>
  <si>
    <t>22.9267059</t>
  </si>
  <si>
    <t>0.00001780</t>
  </si>
  <si>
    <t>4.0493648035</t>
  </si>
  <si>
    <t>0.00072106</t>
  </si>
  <si>
    <t>164.02966965</t>
  </si>
  <si>
    <t>0.00125975</t>
  </si>
  <si>
    <t>286.5716362</t>
  </si>
  <si>
    <t>25.00269468</t>
  </si>
  <si>
    <t>0.00093208</t>
  </si>
  <si>
    <t>212.03193895</t>
  </si>
  <si>
    <t>2.763918247</t>
  </si>
  <si>
    <t>28.892639915</t>
  </si>
  <si>
    <t>0.00053029</t>
  </si>
  <si>
    <t>120.6323699</t>
  </si>
  <si>
    <t>51.825247155</t>
  </si>
  <si>
    <t>16.632862645</t>
  </si>
  <si>
    <t>0.00029995</t>
  </si>
  <si>
    <t>68.2348852</t>
  </si>
  <si>
    <t>5.8955092195</t>
  </si>
  <si>
    <t>8.618971215</t>
  </si>
  <si>
    <t>8.189841165</t>
  </si>
  <si>
    <t>0.00005522</t>
  </si>
  <si>
    <t>12.56151535</t>
  </si>
  <si>
    <t>0.00057446</t>
  </si>
  <si>
    <t>130.67940125</t>
  </si>
  <si>
    <t>0.00622424</t>
  </si>
  <si>
    <t>1415.911072</t>
  </si>
  <si>
    <t>0.00126932</t>
  </si>
  <si>
    <t>288.7500004</t>
  </si>
  <si>
    <t>0.00109635</t>
  </si>
  <si>
    <t>249.40153305</t>
  </si>
  <si>
    <t>0.00016415</t>
  </si>
  <si>
    <t>37.34175517</t>
  </si>
  <si>
    <t>4.5478740855</t>
  </si>
  <si>
    <t>0.00005300</t>
  </si>
  <si>
    <t>12.056501765</t>
  </si>
  <si>
    <t>0.00005618</t>
  </si>
  <si>
    <t>12.78076296</t>
  </si>
  <si>
    <t>0.00003592</t>
  </si>
  <si>
    <t>8.170341085</t>
  </si>
  <si>
    <t>0.00157247</t>
  </si>
  <si>
    <t>357.711007</t>
  </si>
  <si>
    <t>0.00098869</t>
  </si>
  <si>
    <t>224.9103306</t>
  </si>
  <si>
    <t>3.810738989</t>
  </si>
  <si>
    <t>0.00043461</t>
  </si>
  <si>
    <t>98.86604705</t>
  </si>
  <si>
    <t>0.878119392</t>
  </si>
  <si>
    <t>1.151300118</t>
  </si>
  <si>
    <t>746.878722</t>
  </si>
  <si>
    <t>0.0003113</t>
  </si>
  <si>
    <t>70.81608</t>
  </si>
  <si>
    <t>3.4475564135</t>
  </si>
  <si>
    <t>0.00042207</t>
  </si>
  <si>
    <t>61.135637325</t>
  </si>
  <si>
    <t>4.9165282295</t>
  </si>
  <si>
    <t>0.00030031</t>
  </si>
  <si>
    <t>68.3157079</t>
  </si>
  <si>
    <t>0.00292023</t>
  </si>
  <si>
    <t>664.3048635</t>
  </si>
  <si>
    <t>0.3894480286</t>
  </si>
  <si>
    <t>5.894219905</t>
  </si>
  <si>
    <t>0.00006910</t>
  </si>
  <si>
    <t>15.719822715</t>
  </si>
  <si>
    <t>56.78731192</t>
  </si>
  <si>
    <t>0.886252978</t>
  </si>
  <si>
    <t>0.00320867</t>
  </si>
  <si>
    <t>729.918784</t>
  </si>
  <si>
    <t>0.8190610905</t>
  </si>
  <si>
    <t>19.79617332</t>
  </si>
  <si>
    <t>0.00006777</t>
  </si>
  <si>
    <t>15.417443185</t>
  </si>
  <si>
    <t>23.179886215</t>
  </si>
  <si>
    <t>325.09391595</t>
  </si>
  <si>
    <t>8.27611619</t>
  </si>
  <si>
    <t>1.2510520075</t>
  </si>
  <si>
    <t>0.00002038</t>
  </si>
  <si>
    <t>4.637221656</t>
  </si>
  <si>
    <t>6.0293798345</t>
  </si>
  <si>
    <t>0.00002175</t>
  </si>
  <si>
    <t>4.947439705</t>
  </si>
  <si>
    <t>0.00172711</t>
  </si>
  <si>
    <t>392.88876645</t>
  </si>
  <si>
    <t>0.676242248</t>
  </si>
  <si>
    <t>9.19518575</t>
  </si>
  <si>
    <t>0.00012569</t>
  </si>
  <si>
    <t>28.591543285</t>
  </si>
  <si>
    <t>0.0250093016</t>
  </si>
  <si>
    <t>1.694749387</t>
  </si>
  <si>
    <t>0.1728739823</t>
  </si>
  <si>
    <t>4.7316495105</t>
  </si>
  <si>
    <t>115.06779115</t>
  </si>
  <si>
    <t>455.19152205</t>
  </si>
  <si>
    <t>0.00012415</t>
  </si>
  <si>
    <t>28.24201718</t>
  </si>
  <si>
    <t>1.6172301545</t>
  </si>
  <si>
    <t>0.693933439</t>
  </si>
  <si>
    <t>0.0159480506</t>
  </si>
  <si>
    <t>0.00012053</t>
  </si>
  <si>
    <t>27.41762564</t>
  </si>
  <si>
    <t>0.00009288</t>
  </si>
  <si>
    <t>21.12961958</t>
  </si>
  <si>
    <t>3.0709996055</t>
  </si>
  <si>
    <t>0.00028969</t>
  </si>
  <si>
    <t>65.89936575</t>
  </si>
  <si>
    <t>19.371854145</t>
  </si>
  <si>
    <t>0.00001866</t>
  </si>
  <si>
    <t>4.245282877</t>
  </si>
  <si>
    <t>6.699367945</t>
  </si>
  <si>
    <t>0.00009557</t>
  </si>
  <si>
    <t>21.740600705</t>
  </si>
  <si>
    <t>0.00272453</t>
  </si>
  <si>
    <t>619.7843848</t>
  </si>
  <si>
    <t>1.022112088</t>
  </si>
  <si>
    <t>0.00008209</t>
  </si>
  <si>
    <t>18.673828255</t>
  </si>
  <si>
    <t>0.00002322</t>
  </si>
  <si>
    <t>5.282161144</t>
  </si>
  <si>
    <t>1.13159</t>
  </si>
  <si>
    <t>257417.7337</t>
  </si>
  <si>
    <t>1.1528331835</t>
  </si>
  <si>
    <t>2.2748318655</t>
  </si>
  <si>
    <t>0.00006384</t>
  </si>
  <si>
    <t>14.52268458</t>
  </si>
  <si>
    <t>0.00025</t>
  </si>
  <si>
    <t>56.87082871</t>
  </si>
  <si>
    <t>57.456408415</t>
  </si>
  <si>
    <t>3.951383316</t>
  </si>
  <si>
    <t>0.00012883</t>
  </si>
  <si>
    <t>29.305477135</t>
  </si>
  <si>
    <t>0.00004185</t>
  </si>
  <si>
    <t>9.520080175</t>
  </si>
  <si>
    <t>64.83327585</t>
  </si>
  <si>
    <t>0.0003405</t>
  </si>
  <si>
    <t>77.45701185</t>
  </si>
  <si>
    <t>30.660219535</t>
  </si>
  <si>
    <t>5.803095518</t>
  </si>
  <si>
    <t>44.39039264</t>
  </si>
  <si>
    <t>6.574285195</t>
  </si>
  <si>
    <t>104.6628307</t>
  </si>
  <si>
    <t>0.00042347</t>
  </si>
  <si>
    <t>96.33231955</t>
  </si>
  <si>
    <t>0.00000768</t>
  </si>
  <si>
    <t>1.7468928575</t>
  </si>
  <si>
    <t>0.00060627</t>
  </si>
  <si>
    <t>137.9155987</t>
  </si>
  <si>
    <t>0.1645486027</t>
  </si>
  <si>
    <t>0.0001531</t>
  </si>
  <si>
    <t>34.8268863</t>
  </si>
  <si>
    <t>8.804606845</t>
  </si>
  <si>
    <t>10.51452011</t>
  </si>
  <si>
    <t>47.64344217</t>
  </si>
  <si>
    <t>0.0010599769</t>
  </si>
  <si>
    <t>0.00013118</t>
  </si>
  <si>
    <t>29.84205006</t>
  </si>
  <si>
    <t>11.48990898</t>
  </si>
  <si>
    <t>23.056214655</t>
  </si>
  <si>
    <t>0.00011606</t>
  </si>
  <si>
    <t>26.401504695</t>
  </si>
  <si>
    <t>2.8434259745</t>
  </si>
  <si>
    <t>0.00016994</t>
  </si>
  <si>
    <t>38.658972745</t>
  </si>
  <si>
    <t>0.00030142</t>
  </si>
  <si>
    <t>68.5684392</t>
  </si>
  <si>
    <t>9.55478262</t>
  </si>
  <si>
    <t>12.65491047</t>
  </si>
  <si>
    <t>0.2638803424</t>
  </si>
  <si>
    <t>0.00001941</t>
  </si>
  <si>
    <t>4.414471729</t>
  </si>
  <si>
    <t>13.242414525</t>
  </si>
  <si>
    <t>0.00001028</t>
  </si>
  <si>
    <t>2.3393104195</t>
  </si>
  <si>
    <t>2.9205667515</t>
  </si>
  <si>
    <t>96.07189085</t>
  </si>
  <si>
    <t>2964.9679205</t>
  </si>
  <si>
    <t>12.666264135</t>
  </si>
  <si>
    <t>0.00008773</t>
  </si>
  <si>
    <t>19.95820359</t>
  </si>
  <si>
    <t>6.65388914</t>
  </si>
  <si>
    <t>0.1453121586</t>
  </si>
  <si>
    <t>0.0050906178</t>
  </si>
  <si>
    <t>1.1469126</t>
  </si>
  <si>
    <t>8.565730865</t>
  </si>
  <si>
    <t>0.00004755</t>
  </si>
  <si>
    <t>10.816065755</t>
  </si>
  <si>
    <t>4.647138473</t>
  </si>
  <si>
    <t>0.00059213</t>
  </si>
  <si>
    <t>134.6993684</t>
  </si>
  <si>
    <t>0.00004903</t>
  </si>
  <si>
    <t>11.152698715</t>
  </si>
  <si>
    <t>0.00002069</t>
  </si>
  <si>
    <t>4.7076977675</t>
  </si>
  <si>
    <t>3.259836071</t>
  </si>
  <si>
    <t>5.689353604</t>
  </si>
  <si>
    <t>0.00041366</t>
  </si>
  <si>
    <t>94.0994321</t>
  </si>
  <si>
    <t>0.00003166</t>
  </si>
  <si>
    <t>7.202906195</t>
  </si>
  <si>
    <t>9.30910727</t>
  </si>
  <si>
    <t>0.00001004</t>
  </si>
  <si>
    <t>2.284062331</t>
  </si>
  <si>
    <t>0.0064336794</t>
  </si>
  <si>
    <t>26.49817121</t>
  </si>
  <si>
    <t>1.799639291</t>
  </si>
  <si>
    <t>96.1982565</t>
  </si>
  <si>
    <t>5.630122111</t>
  </si>
  <si>
    <t>0.0157821075</t>
  </si>
  <si>
    <t>1.0112138525</t>
  </si>
  <si>
    <t>0.00043911</t>
  </si>
  <si>
    <t>99.8891598</t>
  </si>
  <si>
    <t>0.0092329672</t>
  </si>
  <si>
    <t>0.00002391</t>
  </si>
  <si>
    <t>5.439842383</t>
  </si>
  <si>
    <t>0.00770412</t>
  </si>
  <si>
    <t>1752.556861</t>
  </si>
  <si>
    <t>6.700009395</t>
  </si>
  <si>
    <t>2.4226989195</t>
  </si>
  <si>
    <t>0.00020467</t>
  </si>
  <si>
    <t>46.559199235</t>
  </si>
  <si>
    <t>1.6606306615</t>
  </si>
  <si>
    <t>14.577143685</t>
  </si>
  <si>
    <t>0.00005073</t>
  </si>
  <si>
    <t>11.539236485</t>
  </si>
  <si>
    <t>9.35092981</t>
  </si>
  <si>
    <t>525.7927163</t>
  </si>
  <si>
    <t>0.828124779</t>
  </si>
  <si>
    <t>5.495456098</t>
  </si>
  <si>
    <t>0.682566945</t>
  </si>
  <si>
    <t>14.395485045</t>
  </si>
  <si>
    <t>0.00002609</t>
  </si>
  <si>
    <t>5.9350353685</t>
  </si>
  <si>
    <t>15.741888595</t>
  </si>
  <si>
    <t>147.66884595</t>
  </si>
  <si>
    <t>0.00002469</t>
  </si>
  <si>
    <t>5.6172995255</t>
  </si>
  <si>
    <t>0.00003252</t>
  </si>
  <si>
    <t>7.397393835</t>
  </si>
  <si>
    <t>0.00011484</t>
  </si>
  <si>
    <t>26.1236927</t>
  </si>
  <si>
    <t>0.0471062278</t>
  </si>
  <si>
    <t>5.414056093</t>
  </si>
  <si>
    <t>0.045111</t>
  </si>
  <si>
    <t>10261.981245</t>
  </si>
  <si>
    <t>28.12604302</t>
  </si>
  <si>
    <t>2.27509486</t>
  </si>
  <si>
    <t>0.1173276195</t>
  </si>
  <si>
    <t>0.00011602</t>
  </si>
  <si>
    <t>26.39348657</t>
  </si>
  <si>
    <t>0.0068270806</t>
  </si>
  <si>
    <t>1.0402073925</t>
  </si>
  <si>
    <t>0.5002302923</t>
  </si>
  <si>
    <t>3.928637499</t>
  </si>
  <si>
    <t>47.64318559</t>
  </si>
  <si>
    <t>3.754830207</t>
  </si>
  <si>
    <t>0.0038485204</t>
  </si>
  <si>
    <t>8.871830805</t>
  </si>
  <si>
    <t>0.0015530146</t>
  </si>
  <si>
    <t>0.00472632</t>
  </si>
  <si>
    <t>1075.160003</t>
  </si>
  <si>
    <t>5.0628814615</t>
  </si>
  <si>
    <t>4.1831071285</t>
  </si>
  <si>
    <t>0.5128674988</t>
  </si>
  <si>
    <t>0.5277613263</t>
  </si>
  <si>
    <t>136.487731</t>
  </si>
  <si>
    <t>1.7839686675</t>
  </si>
  <si>
    <t>0.0000849883</t>
  </si>
  <si>
    <t>21.7246286</t>
  </si>
  <si>
    <t>2.108779704</t>
  </si>
  <si>
    <t>0.00002805</t>
  </si>
  <si>
    <t>6.3814460815</t>
  </si>
  <si>
    <t>1.5651700725</t>
  </si>
  <si>
    <t>0.2377778176</t>
  </si>
  <si>
    <t>15.08459478</t>
  </si>
  <si>
    <t>21.647333875</t>
  </si>
  <si>
    <t>0.0239308959</t>
  </si>
  <si>
    <t>0.00002123</t>
  </si>
  <si>
    <t>4.830349422</t>
  </si>
  <si>
    <t>0.820299089</t>
  </si>
  <si>
    <t>0.9336882055</t>
  </si>
  <si>
    <t>2.036924475</t>
  </si>
  <si>
    <t>0.461054375</t>
  </si>
  <si>
    <t>0.1106546151</t>
  </si>
  <si>
    <t>0.00003229</t>
  </si>
  <si>
    <t>7.3446025</t>
  </si>
  <si>
    <t>1.3717215815</t>
  </si>
  <si>
    <t>1.512834167</t>
  </si>
  <si>
    <t>0.0223722365</t>
  </si>
  <si>
    <t>14.788693895</t>
  </si>
  <si>
    <t>4.4983926325</t>
  </si>
  <si>
    <t>0.1561372688</t>
  </si>
  <si>
    <t>0.0432227612</t>
  </si>
  <si>
    <t>68.2451484</t>
  </si>
  <si>
    <t>0.970432</t>
  </si>
  <si>
    <t>220756.94185</t>
  </si>
  <si>
    <t>0.000333189</t>
  </si>
  <si>
    <t>9.17876463</t>
  </si>
  <si>
    <t>0.940263068</t>
  </si>
  <si>
    <t>0.0159139896</t>
  </si>
  <si>
    <t>0.4422778506</t>
  </si>
  <si>
    <t>0.648326344</t>
  </si>
  <si>
    <t>3.6784014395</t>
  </si>
  <si>
    <t>0.8871830805</t>
  </si>
  <si>
    <t>0.0681181413</t>
  </si>
  <si>
    <t>0.2911785301</t>
  </si>
  <si>
    <t>0.1216394464</t>
  </si>
  <si>
    <t>0.0219911511</t>
  </si>
  <si>
    <t>1.206464818</t>
  </si>
  <si>
    <t>0.3154240572</t>
  </si>
  <si>
    <t>22.93863687</t>
  </si>
  <si>
    <t>0.00034175</t>
  </si>
  <si>
    <t>77.74309855</t>
  </si>
  <si>
    <t>0.975299067</t>
  </si>
  <si>
    <t>0.7806895515</t>
  </si>
  <si>
    <t>0.00000278</t>
  </si>
  <si>
    <t>0.632706395</t>
  </si>
  <si>
    <t>0.3016328822</t>
  </si>
  <si>
    <t>2.3279952415</t>
  </si>
  <si>
    <t>0.2943376713</t>
  </si>
  <si>
    <t>0.0272722731</t>
  </si>
  <si>
    <t>0.0627545288</t>
  </si>
  <si>
    <t>0.2944063065</t>
  </si>
  <si>
    <t>25.925420505</t>
  </si>
  <si>
    <t>0.1419426218</t>
  </si>
  <si>
    <t>0.00000844</t>
  </si>
  <si>
    <t>1.919616099</t>
  </si>
  <si>
    <t>1.879717909</t>
  </si>
  <si>
    <t>17.80626713</t>
  </si>
  <si>
    <t>0.272898488</t>
  </si>
  <si>
    <t>17060.453215</t>
  </si>
  <si>
    <t>1.9073579895</t>
  </si>
  <si>
    <t>0.2162321535</t>
  </si>
  <si>
    <t>0.9175878105</t>
  </si>
  <si>
    <t>0.0339086506</t>
  </si>
  <si>
    <t>0.7506953495</t>
  </si>
  <si>
    <t>3.537327341</t>
  </si>
  <si>
    <t>0.7734411665</t>
  </si>
  <si>
    <t>0.3679260982</t>
  </si>
  <si>
    <t>0.1146662434</t>
  </si>
  <si>
    <t>2.764200485</t>
  </si>
  <si>
    <t>0.642809874</t>
  </si>
  <si>
    <t>0.0817213714</t>
  </si>
  <si>
    <t>6.62540876</t>
  </si>
  <si>
    <t>0.0546132454</t>
  </si>
  <si>
    <t>0.0331391672</t>
  </si>
  <si>
    <t>1.5894938565</t>
  </si>
  <si>
    <t>0.0250231569</t>
  </si>
  <si>
    <t>0.5040449955</t>
  </si>
  <si>
    <t>7.104764345</t>
  </si>
  <si>
    <t>0.0624232841</t>
  </si>
  <si>
    <t>0.00014946</t>
  </si>
  <si>
    <t>33.999608235</t>
  </si>
  <si>
    <t>628.99111665</t>
  </si>
  <si>
    <t>0.4714169998</t>
  </si>
  <si>
    <t>0.853038697</t>
  </si>
  <si>
    <t>0.6562225935</t>
  </si>
  <si>
    <t>0.1182910774</t>
  </si>
  <si>
    <t>0.6392280172</t>
  </si>
  <si>
    <t>11.572078725</t>
  </si>
  <si>
    <t>0.0181986421</t>
  </si>
  <si>
    <t>0.00005799</t>
  </si>
  <si>
    <t>0.00003990</t>
  </si>
  <si>
    <t>9.076966515</t>
  </si>
  <si>
    <t>40.3305273</t>
  </si>
  <si>
    <t>6.3831779965</t>
  </si>
  <si>
    <t>7.279495325</t>
  </si>
  <si>
    <t>0.00006237</t>
  </si>
  <si>
    <t>14.18720623</t>
  </si>
  <si>
    <t>0.0020941546</t>
  </si>
  <si>
    <t>0.00017954</t>
  </si>
  <si>
    <t>40.84317414</t>
  </si>
  <si>
    <t>3.196140086</t>
  </si>
  <si>
    <t>0.0780022443</t>
  </si>
  <si>
    <t>0.0276137169</t>
  </si>
  <si>
    <t>0.00048938</t>
  </si>
  <si>
    <t>111.3249304</t>
  </si>
  <si>
    <t>0.2547813742</t>
  </si>
  <si>
    <t>2.4044945685</t>
  </si>
  <si>
    <t>0.918966928</t>
  </si>
  <si>
    <t>0.2729799521</t>
  </si>
  <si>
    <t>0.0489587995</t>
  </si>
  <si>
    <t>0.000241</t>
  </si>
  <si>
    <t>54.822486425</t>
  </si>
  <si>
    <t>0.672842563</t>
  </si>
  <si>
    <t>0.1364896553</t>
  </si>
  <si>
    <t>0.0272979952</t>
  </si>
  <si>
    <t>0.1183026235</t>
  </si>
  <si>
    <t>0.0000909037</t>
  </si>
  <si>
    <t>0.2609752154</t>
  </si>
  <si>
    <t>1.075993888</t>
  </si>
  <si>
    <t>0.2620047427</t>
  </si>
  <si>
    <t>0.1431947322</t>
  </si>
  <si>
    <t>5.033252886</t>
  </si>
  <si>
    <t>0.4071950258</t>
  </si>
  <si>
    <t>0.0090287295</t>
  </si>
  <si>
    <t>47.05343646</t>
  </si>
  <si>
    <t>3.215960891</t>
  </si>
  <si>
    <t>0.7190975225</t>
  </si>
  <si>
    <t>0.00015626</t>
  </si>
  <si>
    <t>35.54582346</t>
  </si>
  <si>
    <t>0.0943303541</t>
  </si>
  <si>
    <t>0.8722629535</t>
  </si>
  <si>
    <t>18.32378899</t>
  </si>
  <si>
    <t>0.366248065</t>
  </si>
  <si>
    <t>0.1285998203</t>
  </si>
  <si>
    <t>2.87677496</t>
  </si>
  <si>
    <t>0.7915557145</t>
  </si>
  <si>
    <t>1.4399718615</t>
  </si>
  <si>
    <t>14.681058585</t>
  </si>
  <si>
    <t>0.00000352</t>
  </si>
  <si>
    <t>0.8018445725</t>
  </si>
  <si>
    <t>1.3843196595</t>
  </si>
  <si>
    <t>0.0427047903</t>
  </si>
  <si>
    <t>0.3093771081</t>
  </si>
  <si>
    <t>0.00000751</t>
  </si>
  <si>
    <t>1.7082647385</t>
  </si>
  <si>
    <t>11.18355246</t>
  </si>
  <si>
    <t>1.1952715155</t>
  </si>
  <si>
    <t>0.1493834418</t>
  </si>
  <si>
    <t>0.2843201467</t>
  </si>
  <si>
    <t>4.64704867</t>
  </si>
  <si>
    <t>1.1055711475</t>
  </si>
  <si>
    <t>1.223334953</t>
  </si>
  <si>
    <t>0.3393347474</t>
  </si>
  <si>
    <t>0.0776552199</t>
  </si>
  <si>
    <t>0.477039309</t>
  </si>
  <si>
    <t>0.296850231</t>
  </si>
  <si>
    <t>0.2610695085</t>
  </si>
  <si>
    <t>0.4033418356</t>
  </si>
  <si>
    <t>0.2325762995</t>
  </si>
  <si>
    <t>0.0126933333</t>
  </si>
  <si>
    <t>25.312194305</t>
  </si>
  <si>
    <t>0.00010838</t>
  </si>
  <si>
    <t>24.655221215</t>
  </si>
  <si>
    <t>0.824930358</t>
  </si>
  <si>
    <t>0.1108752739</t>
  </si>
  <si>
    <t>0.0227483187</t>
  </si>
  <si>
    <t>0.2570559559</t>
  </si>
  <si>
    <t>0.868985144</t>
  </si>
  <si>
    <t>0.0366729153</t>
  </si>
  <si>
    <t>0.5914566699</t>
  </si>
  <si>
    <t>1.6765129635</t>
  </si>
  <si>
    <t>0.5963765914</t>
  </si>
  <si>
    <t>1.921720055</t>
  </si>
  <si>
    <t>3.945084277</t>
  </si>
  <si>
    <t>2.470467701</t>
  </si>
  <si>
    <t>0.1774366161</t>
  </si>
  <si>
    <t>0.0000357027</t>
  </si>
  <si>
    <t>0.679385353</t>
  </si>
  <si>
    <t>0.2047348037</t>
  </si>
  <si>
    <t>0.1728874527</t>
  </si>
  <si>
    <t>0.1546888748</t>
  </si>
  <si>
    <t>3.532811533</t>
  </si>
  <si>
    <t>0.6869993645</t>
  </si>
  <si>
    <t>1.8699101385</t>
  </si>
  <si>
    <t>0.1592380381</t>
  </si>
  <si>
    <t>0.1342150736</t>
  </si>
  <si>
    <t>1.92409342</t>
  </si>
  <si>
    <t>0.1410394602</t>
  </si>
  <si>
    <t>0.3897437371</t>
  </si>
  <si>
    <t>0.2229333817</t>
  </si>
  <si>
    <t>0.5323104897</t>
  </si>
  <si>
    <t>0.0004545212</t>
  </si>
  <si>
    <t>9326811.29</t>
  </si>
  <si>
    <t>0.1109740572</t>
  </si>
  <si>
    <t>1.575311397</t>
  </si>
  <si>
    <t>3.5925754295</t>
  </si>
  <si>
    <t>0.1091132108</t>
  </si>
  <si>
    <t>0.1091953164</t>
  </si>
  <si>
    <t>2.001849989</t>
  </si>
  <si>
    <t>0.0366424464</t>
  </si>
  <si>
    <t>0.1712241728</t>
  </si>
  <si>
    <t>0.0978179177</t>
  </si>
  <si>
    <t>0.0068374721</t>
  </si>
  <si>
    <t>0.0568708287</t>
  </si>
  <si>
    <t>0.3707978699</t>
  </si>
  <si>
    <t>0.1274144207</t>
  </si>
  <si>
    <t>0.0022744855</t>
  </si>
  <si>
    <t>0.1524136516</t>
  </si>
  <si>
    <t>1.859602037</t>
  </si>
  <si>
    <t>0.3667952219</t>
  </si>
  <si>
    <t>0.3241092902</t>
  </si>
  <si>
    <t>2.0473480375</t>
  </si>
  <si>
    <t>0.986601416</t>
  </si>
  <si>
    <t>0.8667079965</t>
  </si>
  <si>
    <t>1.2420588785</t>
  </si>
  <si>
    <t>0.0363972842</t>
  </si>
  <si>
    <t>1.4217675105</t>
  </si>
  <si>
    <t>1.678828598</t>
  </si>
  <si>
    <t>0.1865362258</t>
  </si>
  <si>
    <t>0.0659699252</t>
  </si>
  <si>
    <t>568.80129735</t>
  </si>
  <si>
    <t>0.689276512</t>
  </si>
  <si>
    <t>0.2183835768</t>
  </si>
  <si>
    <t>1.5286843965</t>
  </si>
  <si>
    <t>0.043221799</t>
  </si>
  <si>
    <t>0.1979104172</t>
  </si>
  <si>
    <t>0.384446643</t>
  </si>
  <si>
    <t>0.0090993531</t>
  </si>
  <si>
    <t>0.1197394715</t>
  </si>
  <si>
    <t>0.2479569876</t>
  </si>
  <si>
    <t>2.263458957</t>
  </si>
  <si>
    <t>0.2088574029</t>
  </si>
  <si>
    <t>0.0341225101</t>
  </si>
  <si>
    <t>0.7165702095</t>
  </si>
  <si>
    <t>0.1251154639</t>
  </si>
  <si>
    <t>0.0154796638</t>
  </si>
  <si>
    <t>2.870835133</t>
  </si>
  <si>
    <t>2.088574029</t>
  </si>
  <si>
    <t>0.0138186291</t>
  </si>
  <si>
    <t>0.4822645607</t>
  </si>
  <si>
    <t>0.3480494871</t>
  </si>
  <si>
    <t>0.3713020496</t>
  </si>
  <si>
    <t>0.232063781</t>
  </si>
  <si>
    <t>0.2001849989</t>
  </si>
  <si>
    <t>2.511417869</t>
  </si>
  <si>
    <t>3.025527215</t>
  </si>
  <si>
    <t>0.4594860298</t>
  </si>
  <si>
    <t>0.0972714023</t>
  </si>
  <si>
    <t>0.0672432035</t>
  </si>
  <si>
    <t>0.00147222</t>
  </si>
  <si>
    <t>334.9061766</t>
  </si>
  <si>
    <t>0.00004406</t>
  </si>
  <si>
    <t>10.022207235</t>
  </si>
  <si>
    <t>1.607897057</t>
  </si>
  <si>
    <t>0.00028188</t>
  </si>
  <si>
    <t>0.00216522</t>
  </si>
  <si>
    <t>492.5514944</t>
  </si>
  <si>
    <t>0.0704942</t>
  </si>
  <si>
    <t>16036.25</t>
  </si>
  <si>
    <t>41.222206945</t>
  </si>
  <si>
    <t>14.763292475</t>
  </si>
  <si>
    <t>0.3174779801</t>
  </si>
  <si>
    <t>0.2640676458</t>
  </si>
  <si>
    <t>0.00002238</t>
  </si>
  <si>
    <t>5.091073189</t>
  </si>
  <si>
    <t>20.84058221</t>
  </si>
  <si>
    <t>2964.974335</t>
  </si>
  <si>
    <t>6.667552025</t>
  </si>
  <si>
    <t>30.42371692</t>
  </si>
  <si>
    <t>0.000249</t>
  </si>
  <si>
    <t>0.00002094</t>
  </si>
  <si>
    <t>2.3902928655</t>
  </si>
  <si>
    <t>0.0068224622</t>
  </si>
  <si>
    <t>91.00700165</t>
  </si>
  <si>
    <t>19.55216574</t>
  </si>
  <si>
    <t>0.00009991</t>
  </si>
  <si>
    <t>22.728561995</t>
  </si>
  <si>
    <t>2.854914344</t>
  </si>
  <si>
    <t>0.00005330</t>
  </si>
  <si>
    <t>12.12571422</t>
  </si>
  <si>
    <t>0.0228422911</t>
  </si>
  <si>
    <t>0.00003716</t>
  </si>
  <si>
    <t>8.45328468</t>
  </si>
  <si>
    <t>1.0556663375</t>
  </si>
  <si>
    <t>0.00044806</t>
  </si>
  <si>
    <t>101.9251221</t>
  </si>
  <si>
    <t>0.0295728335</t>
  </si>
  <si>
    <t>0.682451484</t>
  </si>
  <si>
    <t>19.96166742</t>
  </si>
  <si>
    <t>6.599301745</t>
  </si>
  <si>
    <t>0.2001798673</t>
  </si>
  <si>
    <t>0.3139269129</t>
  </si>
  <si>
    <t>0.00042811</t>
  </si>
  <si>
    <t>97.3875048</t>
  </si>
  <si>
    <t>0.00009173</t>
  </si>
  <si>
    <t>20.866047775</t>
  </si>
  <si>
    <t>22.74556042</t>
  </si>
  <si>
    <t>0.2958784342</t>
  </si>
  <si>
    <t>0.125895</t>
  </si>
  <si>
    <t>28638.94644</t>
  </si>
  <si>
    <t>0.0045925126</t>
  </si>
  <si>
    <t>0.2206588</t>
  </si>
  <si>
    <t>758.2772885</t>
  </si>
  <si>
    <t>39.04749901</t>
  </si>
  <si>
    <t>0.0000083627</t>
  </si>
  <si>
    <t>68245.1484</t>
  </si>
  <si>
    <t>0.1682728614</t>
  </si>
  <si>
    <t>0.0000091711</t>
  </si>
  <si>
    <t>13.648965535</t>
  </si>
  <si>
    <t>0.1174860576</t>
  </si>
  <si>
    <t>0.6503340825</t>
  </si>
  <si>
    <t>0.00001001</t>
  </si>
  <si>
    <t>2.277109013</t>
  </si>
  <si>
    <t>0.0069138688</t>
  </si>
  <si>
    <t>7.96898993</t>
  </si>
  <si>
    <t>2.9368082655</t>
  </si>
  <si>
    <t>1.538261245</t>
  </si>
  <si>
    <t>0.5687082871</t>
  </si>
  <si>
    <t>0.3615353319</t>
  </si>
  <si>
    <t>10.23446304</t>
  </si>
  <si>
    <t>0.0045426783</t>
  </si>
  <si>
    <t>0.1751620344</t>
  </si>
  <si>
    <t>28.72656851</t>
  </si>
  <si>
    <t>4.094696075</t>
  </si>
  <si>
    <t>0.0022732026</t>
  </si>
  <si>
    <t>0.00219132</t>
  </si>
  <si>
    <t>498.48939705</t>
  </si>
  <si>
    <t>0.0093136616</t>
  </si>
  <si>
    <t>8.07110877</t>
  </si>
  <si>
    <t>0.5618839005</t>
  </si>
  <si>
    <t>3.1847671775</t>
  </si>
  <si>
    <t>0.0657646612</t>
  </si>
  <si>
    <t>0.3207512994</t>
  </si>
  <si>
    <t>0.1135469132</t>
  </si>
  <si>
    <t>0.011443468</t>
  </si>
  <si>
    <t>0.855335088</t>
  </si>
  <si>
    <t>0.1091921091</t>
  </si>
  <si>
    <t>0.00006813</t>
  </si>
  <si>
    <t>15.49897148</t>
  </si>
  <si>
    <t>0.0722907735</t>
  </si>
  <si>
    <t>0.1660630661</t>
  </si>
  <si>
    <t>23.892537165</t>
  </si>
  <si>
    <t>0.0000667018</t>
  </si>
  <si>
    <t>8.53064355</t>
  </si>
  <si>
    <t>0.00006013</t>
  </si>
  <si>
    <t>2.0792922475</t>
  </si>
  <si>
    <t>113.7072757</t>
  </si>
  <si>
    <t>0.0317007797</t>
  </si>
  <si>
    <t>0.0477699361</t>
  </si>
  <si>
    <t>1.453730964</t>
  </si>
  <si>
    <t>0.1023677226</t>
  </si>
  <si>
    <t>0.2843541435</t>
  </si>
  <si>
    <t>0.3867212247</t>
  </si>
  <si>
    <t>0.0113741914</t>
  </si>
  <si>
    <t>0.3270894669</t>
  </si>
  <si>
    <t>0.0056803156</t>
  </si>
  <si>
    <t>11601713.715</t>
  </si>
  <si>
    <t>0.0136489655</t>
  </si>
  <si>
    <t>0.0000453018</t>
  </si>
  <si>
    <t>0.113741914</t>
  </si>
  <si>
    <t>1.0220543575</t>
  </si>
  <si>
    <t>0.0423206259</t>
  </si>
  <si>
    <t>130.6915888</t>
  </si>
  <si>
    <t>1.401298841</t>
  </si>
  <si>
    <t>35.5922</t>
  </si>
  <si>
    <t>73.3498075</t>
  </si>
  <si>
    <t>0.0705197301</t>
  </si>
  <si>
    <t>0.227445341</t>
  </si>
  <si>
    <t>0.853064355</t>
  </si>
  <si>
    <t>0.0386721225</t>
  </si>
  <si>
    <t>9.185756435</t>
  </si>
  <si>
    <t>7.98810514</t>
  </si>
  <si>
    <t>0.2434071828</t>
  </si>
  <si>
    <t>0.0750695349</t>
  </si>
  <si>
    <t>0.3175600857</t>
  </si>
  <si>
    <t>0.4390423768</t>
  </si>
  <si>
    <t>1.2011087105</t>
  </si>
  <si>
    <t>0.088718308</t>
  </si>
  <si>
    <t>5.38907803</t>
  </si>
  <si>
    <t>0.69610154</t>
  </si>
  <si>
    <t>0.0818939215</t>
  </si>
  <si>
    <t>1.0441458955</t>
  </si>
  <si>
    <t>0.1569634564</t>
  </si>
  <si>
    <t>0.0001448882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</si>
</sst>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409]d\-mmm\-yyyy;@"/>
  </numFmts>
  <fonts count="10">
    <font>
      <sz val="11"/>
      <color theme="1"/>
      <name val="Calibri"/>
      <family val="2"/>
      <scheme val="minor"/>
    </font>
    <font>
      <sz val="11"/>
      <color theme="0" tint="-4.9989318521683403E-2"/>
      <name val="Calibri"/>
      <family val="2"/>
      <scheme val="minor"/>
    </font>
    <font>
      <sz val="11"/>
      <name val="Calibri"/>
      <family val="2"/>
      <scheme val="minor"/>
    </font>
    <font>
      <sz val="11"/>
      <color theme="2"/>
      <name val="Calibri"/>
      <family val="2"/>
      <scheme val="minor"/>
    </font>
    <font>
      <sz val="16"/>
      <color theme="2"/>
      <name val="Consolas"/>
      <family val="3"/>
    </font>
    <font>
      <sz val="16"/>
      <color theme="1"/>
      <name val="Consolas"/>
      <family val="3"/>
    </font>
    <font>
      <sz val="36"/>
      <color theme="2"/>
      <name val="Consolas"/>
      <family val="3"/>
    </font>
    <font>
      <b/>
      <sz val="11"/>
      <color theme="1"/>
      <name val="Calibri"/>
      <family val="2"/>
      <scheme val="minor"/>
    </font>
    <font>
      <sz val="11"/>
      <color theme="1"/>
      <name val="Calibri"/>
      <scheme val="minor"/>
    </font>
    <font>
      <sz val="11"/>
      <name val="Calibri"/>
      <scheme val="minor"/>
    </font>
  </fonts>
  <fills count="3">
    <fill>
      <patternFill patternType="none"/>
    </fill>
    <fill>
      <patternFill patternType="gray125"/>
    </fill>
    <fill>
      <patternFill patternType="solid">
        <fgColor theme="3" tint="-0.249977111117893"/>
        <bgColor indexed="64"/>
      </patternFill>
    </fill>
  </fills>
  <borders count="9">
    <border>
      <left/>
      <right/>
      <top/>
      <bottom/>
      <diagonal/>
    </border>
    <border>
      <left style="thin">
        <color theme="8"/>
      </left>
      <right style="thin">
        <color theme="8"/>
      </right>
      <top style="thin">
        <color theme="8"/>
      </top>
      <bottom style="medium">
        <color theme="8"/>
      </bottom>
      <diagonal/>
    </border>
    <border>
      <left/>
      <right style="thin">
        <color theme="8"/>
      </right>
      <top style="thin">
        <color theme="8"/>
      </top>
      <bottom style="thin">
        <color theme="8"/>
      </bottom>
      <diagonal/>
    </border>
    <border>
      <left/>
      <right style="thin">
        <color theme="8"/>
      </right>
      <top/>
      <bottom style="medium">
        <color theme="8"/>
      </bottom>
      <diagonal/>
    </border>
    <border>
      <left style="thin">
        <color theme="8"/>
      </left>
      <right style="thin">
        <color theme="8"/>
      </right>
      <top/>
      <bottom style="medium">
        <color theme="8"/>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style="thin">
        <color theme="8"/>
      </right>
      <top style="thin">
        <color theme="8"/>
      </top>
      <bottom/>
      <diagonal/>
    </border>
  </borders>
  <cellStyleXfs count="1">
    <xf numFmtId="0" fontId="0" fillId="0" borderId="0"/>
  </cellStyleXfs>
  <cellXfs count="47">
    <xf numFmtId="0" fontId="0" fillId="0" borderId="0" xfId="0"/>
    <xf numFmtId="0"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left"/>
    </xf>
    <xf numFmtId="165"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10" fontId="0" fillId="0" borderId="0" xfId="0" applyNumberFormat="1" applyAlignment="1">
      <alignment horizontal="center" vertical="center"/>
    </xf>
    <xf numFmtId="10" fontId="1" fillId="0" borderId="0" xfId="0" applyNumberFormat="1" applyFont="1" applyAlignment="1">
      <alignment horizontal="center" vertical="center"/>
    </xf>
    <xf numFmtId="0" fontId="0" fillId="0" borderId="0" xfId="0" pivotButton="1" applyAlignment="1">
      <alignment horizontal="center" vertical="center"/>
    </xf>
    <xf numFmtId="0" fontId="0" fillId="2" borderId="0" xfId="0" applyFill="1"/>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164" fontId="2" fillId="0" borderId="0" xfId="0" applyNumberFormat="1" applyFont="1" applyBorder="1" applyAlignment="1">
      <alignment horizontal="center" vertical="center"/>
    </xf>
    <xf numFmtId="0" fontId="2" fillId="0" borderId="0" xfId="0" applyFont="1" applyBorder="1" applyAlignment="1">
      <alignment horizontal="center" vertical="center"/>
    </xf>
    <xf numFmtId="0" fontId="0" fillId="0" borderId="0" xfId="0" quotePrefix="1" applyNumberFormat="1" applyAlignment="1"/>
    <xf numFmtId="0" fontId="0" fillId="0" borderId="0" xfId="0" applyNumberFormat="1" applyAlignment="1"/>
    <xf numFmtId="0" fontId="0" fillId="0" borderId="0" xfId="0" quotePrefix="1" applyNumberFormat="1" applyAlignment="1">
      <alignment horizontal="center" vertical="center"/>
    </xf>
    <xf numFmtId="0" fontId="5" fillId="2" borderId="0" xfId="0" applyFont="1" applyFill="1"/>
    <xf numFmtId="10" fontId="6" fillId="2" borderId="0" xfId="0" applyNumberFormat="1" applyFont="1" applyFill="1" applyAlignment="1">
      <alignment horizontal="center" vertical="center"/>
    </xf>
    <xf numFmtId="164" fontId="4" fillId="2" borderId="0" xfId="0" applyNumberFormat="1" applyFont="1" applyFill="1" applyAlignment="1">
      <alignment horizontal="center" vertical="center"/>
    </xf>
    <xf numFmtId="2" fontId="4" fillId="2" borderId="0" xfId="0" applyNumberFormat="1" applyFont="1" applyFill="1" applyAlignment="1">
      <alignment horizontal="center" vertical="center"/>
    </xf>
    <xf numFmtId="164" fontId="0" fillId="0" borderId="0" xfId="0" applyNumberFormat="1"/>
    <xf numFmtId="10" fontId="6" fillId="2" borderId="0" xfId="0" applyNumberFormat="1" applyFont="1" applyFill="1" applyAlignment="1">
      <alignment horizontal="center" vertical="center"/>
    </xf>
    <xf numFmtId="2" fontId="4" fillId="2" borderId="0" xfId="0" applyNumberFormat="1" applyFont="1" applyFill="1" applyAlignment="1">
      <alignment horizontal="center" vertical="center"/>
    </xf>
    <xf numFmtId="0" fontId="7" fillId="0" borderId="1" xfId="0" applyFont="1" applyBorder="1" applyAlignment="1">
      <alignment horizontal="center" vertical="center"/>
    </xf>
    <xf numFmtId="0" fontId="0" fillId="0" borderId="0" xfId="0" pivotButton="1"/>
    <xf numFmtId="0" fontId="0" fillId="0" borderId="0" xfId="0" applyNumberFormat="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0" fillId="0" borderId="2" xfId="0" applyNumberFormat="1" applyFont="1" applyFill="1" applyBorder="1" applyAlignment="1">
      <alignment horizontal="center" vertical="center"/>
    </xf>
    <xf numFmtId="164" fontId="0" fillId="0" borderId="2" xfId="0" applyNumberFormat="1" applyFont="1" applyFill="1" applyBorder="1" applyAlignment="1">
      <alignment horizontal="center" vertical="center"/>
    </xf>
    <xf numFmtId="0" fontId="0" fillId="0" borderId="7" xfId="0" applyNumberFormat="1" applyFont="1" applyFill="1" applyBorder="1" applyAlignment="1">
      <alignment horizontal="center" vertical="center"/>
    </xf>
    <xf numFmtId="0" fontId="0" fillId="0" borderId="6" xfId="0" applyNumberFormat="1" applyFont="1" applyFill="1" applyBorder="1" applyAlignment="1">
      <alignment horizontal="center" vertical="center"/>
    </xf>
    <xf numFmtId="164" fontId="0" fillId="0" borderId="7" xfId="0" applyNumberFormat="1" applyFill="1" applyBorder="1" applyAlignment="1">
      <alignment horizontal="center" vertical="center"/>
    </xf>
    <xf numFmtId="0" fontId="0" fillId="0" borderId="8" xfId="0" applyNumberFormat="1" applyFill="1" applyBorder="1" applyAlignment="1">
      <alignment horizontal="center" vertical="center"/>
    </xf>
    <xf numFmtId="0" fontId="0" fillId="0" borderId="6" xfId="0" applyNumberFormat="1" applyFill="1" applyBorder="1" applyAlignment="1">
      <alignment horizontal="center" vertical="center"/>
    </xf>
    <xf numFmtId="164" fontId="0" fillId="0" borderId="6" xfId="0" applyNumberFormat="1" applyFill="1" applyBorder="1" applyAlignment="1">
      <alignment horizontal="center" vertical="center"/>
    </xf>
    <xf numFmtId="164" fontId="0" fillId="0" borderId="5" xfId="0" applyNumberFormat="1" applyFill="1" applyBorder="1" applyAlignment="1">
      <alignment horizontal="center" vertical="center"/>
    </xf>
    <xf numFmtId="164" fontId="8" fillId="0" borderId="5" xfId="0" applyNumberFormat="1" applyFont="1" applyFill="1" applyBorder="1" applyAlignment="1">
      <alignment horizontal="center" vertical="center"/>
    </xf>
    <xf numFmtId="164" fontId="0" fillId="0" borderId="8" xfId="0" applyNumberFormat="1" applyFill="1" applyBorder="1" applyAlignment="1">
      <alignment horizontal="center" vertical="center"/>
    </xf>
    <xf numFmtId="164" fontId="9" fillId="0" borderId="0" xfId="0" applyNumberFormat="1" applyFont="1" applyAlignment="1">
      <alignment horizontal="center" vertical="center"/>
    </xf>
    <xf numFmtId="10" fontId="6" fillId="2" borderId="0" xfId="0" applyNumberFormat="1" applyFont="1" applyFill="1" applyAlignment="1">
      <alignment horizontal="center" vertical="center"/>
    </xf>
    <xf numFmtId="0" fontId="3" fillId="2" borderId="0" xfId="0" applyFont="1" applyFill="1" applyAlignment="1">
      <alignment horizontal="center"/>
    </xf>
    <xf numFmtId="164" fontId="4" fillId="2" borderId="0" xfId="0" applyNumberFormat="1" applyFont="1" applyFill="1" applyAlignment="1">
      <alignment horizontal="center" vertical="center"/>
    </xf>
    <xf numFmtId="2" fontId="4" fillId="2" borderId="0" xfId="0" applyNumberFormat="1" applyFont="1" applyFill="1" applyAlignment="1">
      <alignment horizontal="center" vertical="center"/>
    </xf>
  </cellXfs>
  <cellStyles count="1">
    <cellStyle name="Normal" xfId="0" builtinId="0"/>
  </cellStyles>
  <dxfs count="155">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4" formatCode="0.00%"/>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64" formatCode="0.00000000"/>
    </dxf>
    <dxf>
      <numFmt numFmtId="0" formatCode="General"/>
    </dxf>
    <dxf>
      <numFmt numFmtId="14" formatCode="0.0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style="thin">
          <color theme="8"/>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1"/>
        <color theme="1"/>
        <name val="Calibri"/>
        <scheme val="minor"/>
      </font>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style="thin">
          <color theme="8"/>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theme="8"/>
        </right>
        <top style="thin">
          <color theme="8"/>
        </top>
        <bottom style="thin">
          <color theme="8"/>
        </bottom>
        <vertical/>
        <horizontal/>
      </border>
    </dxf>
    <dxf>
      <border outline="0">
        <left style="thin">
          <color theme="8"/>
        </left>
        <top style="thin">
          <color theme="8"/>
        </top>
      </border>
    </dxf>
    <dxf>
      <fill>
        <patternFill patternType="none">
          <fgColor indexed="64"/>
          <bgColor indexed="65"/>
        </patternFill>
      </fill>
      <alignment horizontal="center" vertical="center" textRotation="0" wrapText="0" indent="0" justifyLastLine="0" shrinkToFit="0" readingOrder="0"/>
    </dxf>
    <dxf>
      <border outline="0">
        <bottom style="medium">
          <color theme="8"/>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theme="8"/>
        </left>
        <right style="thin">
          <color theme="8"/>
        </right>
        <top/>
        <bottom/>
      </border>
    </dxf>
    <dxf>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font>
        <strike val="0"/>
        <outline val="0"/>
        <shadow val="0"/>
        <u val="none"/>
        <vertAlign val="baseline"/>
        <sz val="11"/>
        <color theme="0" tint="-4.9989318521683403E-2"/>
        <name val="Calibri"/>
        <scheme val="minor"/>
      </font>
      <numFmt numFmtId="14" formatCode="0.00%"/>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scheme val="minor"/>
      </font>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scheme val="minor"/>
      </font>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409]d\-m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409]d\-m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54"/>
      <tableStyleElement type="headerRow" dxfId="153"/>
      <tableStyleElement type="firstRowStripe" dxfId="152"/>
    </tableStyle>
    <tableStyle name="TableStyleQueryResult" pivot="0" count="3">
      <tableStyleElement type="wholeTable" dxfId="151"/>
      <tableStyleElement type="headerRow" dxfId="150"/>
      <tableStyleElement type="firstRowStripe" dxfId="1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Investment.xlsx]Support!Coin Distribution Chart</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Coin Distribution</a:t>
            </a:r>
          </a:p>
        </c:rich>
      </c:tx>
      <c:layout>
        <c:manualLayout>
          <c:xMode val="edge"/>
          <c:yMode val="edge"/>
          <c:x val="0.26502084298286244"/>
          <c:y val="2.152979590236372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1"/>
          <c:showSerName val="0"/>
          <c:showPercent val="0"/>
          <c:showBubbleSize val="0"/>
          <c:extLst>
            <c:ext xmlns:c15="http://schemas.microsoft.com/office/drawing/2012/chart" uri="{CE6537A1-D6FC-4f65-9D91-7224C49458BB}"/>
          </c:extLst>
        </c:dLbl>
      </c:pivotFmt>
      <c:pivotFmt>
        <c:idx val="5"/>
        <c:dLbl>
          <c:idx val="0"/>
          <c:showLegendKey val="0"/>
          <c:showVal val="0"/>
          <c:showCatName val="1"/>
          <c:showSerName val="0"/>
          <c:showPercent val="0"/>
          <c:showBubbleSize val="0"/>
          <c:extLst>
            <c:ext xmlns:c15="http://schemas.microsoft.com/office/drawing/2012/chart" uri="{CE6537A1-D6FC-4f65-9D91-7224C49458BB}"/>
          </c:extLst>
        </c:dLbl>
      </c:pivotFmt>
      <c:pivotFmt>
        <c:idx val="6"/>
        <c:dLbl>
          <c:idx val="0"/>
          <c:showLegendKey val="0"/>
          <c:showVal val="0"/>
          <c:showCatName val="1"/>
          <c:showSerName val="0"/>
          <c:showPercent val="0"/>
          <c:showBubbleSize val="0"/>
          <c:extLst>
            <c:ext xmlns:c15="http://schemas.microsoft.com/office/drawing/2012/chart" uri="{CE6537A1-D6FC-4f65-9D91-7224C49458BB}"/>
          </c:extLst>
        </c:dLbl>
      </c:pivotFmt>
      <c:pivotFmt>
        <c:idx val="7"/>
        <c:dLbl>
          <c:idx val="0"/>
          <c:showLegendKey val="0"/>
          <c:showVal val="0"/>
          <c:showCatName val="1"/>
          <c:showSerName val="0"/>
          <c:showPercent val="0"/>
          <c:showBubbleSize val="0"/>
          <c:extLst>
            <c:ext xmlns:c15="http://schemas.microsoft.com/office/drawing/2012/chart" uri="{CE6537A1-D6FC-4f65-9D91-7224C49458BB}"/>
          </c:extLst>
        </c:dLbl>
      </c:pivotFmt>
      <c:pivotFmt>
        <c:idx val="8"/>
        <c:dLbl>
          <c:idx val="0"/>
          <c:showLegendKey val="0"/>
          <c:showVal val="0"/>
          <c:showCatName val="1"/>
          <c:showSerName val="0"/>
          <c:showPercent val="0"/>
          <c:showBubbleSize val="0"/>
          <c:extLst>
            <c:ext xmlns:c15="http://schemas.microsoft.com/office/drawing/2012/chart" uri="{CE6537A1-D6FC-4f65-9D91-7224C49458BB}"/>
          </c:extLst>
        </c:dLbl>
      </c:pivotFmt>
      <c:pivotFmt>
        <c:idx val="9"/>
        <c:dLbl>
          <c:idx val="0"/>
          <c:showLegendKey val="0"/>
          <c:showVal val="0"/>
          <c:showCatName val="1"/>
          <c:showSerName val="0"/>
          <c:showPercent val="0"/>
          <c:showBubbleSize val="0"/>
          <c:extLst>
            <c:ext xmlns:c15="http://schemas.microsoft.com/office/drawing/2012/chart" uri="{CE6537A1-D6FC-4f65-9D91-7224C49458BB}"/>
          </c:extLst>
        </c:dLbl>
      </c:pivotFmt>
      <c:pivotFmt>
        <c:idx val="10"/>
        <c:dLbl>
          <c:idx val="0"/>
          <c:showLegendKey val="0"/>
          <c:showVal val="0"/>
          <c:showCatName val="1"/>
          <c:showSerName val="0"/>
          <c:showPercent val="0"/>
          <c:showBubbleSize val="0"/>
          <c:extLst>
            <c:ext xmlns:c15="http://schemas.microsoft.com/office/drawing/2012/chart" uri="{CE6537A1-D6FC-4f65-9D91-7224C49458BB}"/>
          </c:extLst>
        </c:dLbl>
      </c:pivotFmt>
      <c:pivotFmt>
        <c:idx val="11"/>
        <c:dLbl>
          <c:idx val="0"/>
          <c:showLegendKey val="0"/>
          <c:showVal val="0"/>
          <c:showCatName val="1"/>
          <c:showSerName val="0"/>
          <c:showPercent val="0"/>
          <c:showBubbleSize val="0"/>
          <c:extLst>
            <c:ext xmlns:c15="http://schemas.microsoft.com/office/drawing/2012/chart" uri="{CE6537A1-D6FC-4f65-9D91-7224C49458BB}"/>
          </c:extLst>
        </c:dLbl>
      </c:pivotFmt>
      <c:pivotFmt>
        <c:idx val="12"/>
        <c:dLbl>
          <c:idx val="0"/>
          <c:showLegendKey val="0"/>
          <c:showVal val="0"/>
          <c:showCatName val="1"/>
          <c:showSerName val="0"/>
          <c:showPercent val="0"/>
          <c:showBubbleSize val="0"/>
          <c:extLst>
            <c:ext xmlns:c15="http://schemas.microsoft.com/office/drawing/2012/chart" uri="{CE6537A1-D6FC-4f65-9D91-7224C49458BB}"/>
          </c:extLst>
        </c:dLbl>
      </c:pivotFmt>
      <c:pivotFmt>
        <c:idx val="13"/>
        <c:dLbl>
          <c:idx val="0"/>
          <c:showLegendKey val="0"/>
          <c:showVal val="0"/>
          <c:showCatName val="1"/>
          <c:showSerName val="0"/>
          <c:showPercent val="0"/>
          <c:showBubbleSize val="0"/>
          <c:extLst>
            <c:ext xmlns:c15="http://schemas.microsoft.com/office/drawing/2012/chart" uri="{CE6537A1-D6FC-4f65-9D91-7224C49458BB}"/>
          </c:extLst>
        </c:dLbl>
      </c:pivotFmt>
      <c:pivotFmt>
        <c:idx val="14"/>
        <c:dLbl>
          <c:idx val="0"/>
          <c:showLegendKey val="0"/>
          <c:showVal val="0"/>
          <c:showCatName val="1"/>
          <c:showSerName val="0"/>
          <c:showPercent val="0"/>
          <c:showBubbleSize val="0"/>
          <c:extLst>
            <c:ext xmlns:c15="http://schemas.microsoft.com/office/drawing/2012/chart" uri="{CE6537A1-D6FC-4f65-9D91-7224C49458BB}"/>
          </c:extLst>
        </c:dLbl>
      </c:pivotFmt>
      <c:pivotFmt>
        <c:idx val="15"/>
        <c:dLbl>
          <c:idx val="0"/>
          <c:showLegendKey val="0"/>
          <c:showVal val="0"/>
          <c:showCatName val="1"/>
          <c:showSerName val="0"/>
          <c:showPercent val="0"/>
          <c:showBubbleSize val="0"/>
          <c:extLst>
            <c:ext xmlns:c15="http://schemas.microsoft.com/office/drawing/2012/chart" uri="{CE6537A1-D6FC-4f65-9D91-7224C49458BB}"/>
          </c:extLst>
        </c:dLbl>
      </c:pivotFmt>
      <c:pivotFmt>
        <c:idx val="16"/>
        <c:dLbl>
          <c:idx val="0"/>
          <c:showLegendKey val="0"/>
          <c:showVal val="0"/>
          <c:showCatName val="1"/>
          <c:showSerName val="0"/>
          <c:showPercent val="0"/>
          <c:showBubbleSize val="0"/>
          <c:extLst>
            <c:ext xmlns:c15="http://schemas.microsoft.com/office/drawing/2012/chart" uri="{CE6537A1-D6FC-4f65-9D91-7224C49458BB}"/>
          </c:extLst>
        </c:dLbl>
      </c:pivotFmt>
      <c:pivotFmt>
        <c:idx val="17"/>
        <c:dLbl>
          <c:idx val="0"/>
          <c:showLegendKey val="0"/>
          <c:showVal val="0"/>
          <c:showCatName val="1"/>
          <c:showSerName val="0"/>
          <c:showPercent val="0"/>
          <c:showBubbleSize val="0"/>
          <c:extLst>
            <c:ext xmlns:c15="http://schemas.microsoft.com/office/drawing/2012/chart" uri="{CE6537A1-D6FC-4f65-9D91-7224C49458BB}"/>
          </c:extLst>
        </c:dLbl>
      </c:pivotFmt>
      <c:pivotFmt>
        <c:idx val="18"/>
        <c:dLbl>
          <c:idx val="0"/>
          <c:showLegendKey val="0"/>
          <c:showVal val="0"/>
          <c:showCatName val="1"/>
          <c:showSerName val="0"/>
          <c:showPercent val="0"/>
          <c:showBubbleSize val="0"/>
          <c:extLst>
            <c:ext xmlns:c15="http://schemas.microsoft.com/office/drawing/2012/chart" uri="{CE6537A1-D6FC-4f65-9D91-7224C49458BB}"/>
          </c:extLst>
        </c:dLbl>
      </c:pivotFmt>
      <c:pivotFmt>
        <c:idx val="19"/>
        <c:dLbl>
          <c:idx val="0"/>
          <c:showLegendKey val="0"/>
          <c:showVal val="0"/>
          <c:showCatName val="1"/>
          <c:showSerName val="0"/>
          <c:showPercent val="0"/>
          <c:showBubbleSize val="0"/>
          <c:extLst>
            <c:ext xmlns:c15="http://schemas.microsoft.com/office/drawing/2012/chart" uri="{CE6537A1-D6FC-4f65-9D91-7224C49458BB}"/>
          </c:extLst>
        </c:dLbl>
      </c:pivotFmt>
      <c:pivotFmt>
        <c:idx val="20"/>
        <c:dLbl>
          <c:idx val="0"/>
          <c:showLegendKey val="0"/>
          <c:showVal val="0"/>
          <c:showCatName val="1"/>
          <c:showSerName val="0"/>
          <c:showPercent val="0"/>
          <c:showBubbleSize val="0"/>
          <c:extLst>
            <c:ext xmlns:c15="http://schemas.microsoft.com/office/drawing/2012/chart" uri="{CE6537A1-D6FC-4f65-9D91-7224C49458BB}"/>
          </c:extLst>
        </c:dLbl>
      </c:pivotFmt>
      <c:pivotFmt>
        <c:idx val="21"/>
        <c:dLbl>
          <c:idx val="0"/>
          <c:showLegendKey val="0"/>
          <c:showVal val="0"/>
          <c:showCatName val="1"/>
          <c:showSerName val="0"/>
          <c:showPercent val="0"/>
          <c:showBubbleSize val="0"/>
          <c:extLst>
            <c:ext xmlns:c15="http://schemas.microsoft.com/office/drawing/2012/chart" uri="{CE6537A1-D6FC-4f65-9D91-7224C49458BB}"/>
          </c:extLst>
        </c:dLbl>
      </c:pivotFmt>
      <c:pivotFmt>
        <c:idx val="22"/>
        <c:dLbl>
          <c:idx val="0"/>
          <c:showLegendKey val="0"/>
          <c:showVal val="0"/>
          <c:showCatName val="1"/>
          <c:showSerName val="0"/>
          <c:showPercent val="0"/>
          <c:showBubbleSize val="0"/>
          <c:extLst>
            <c:ext xmlns:c15="http://schemas.microsoft.com/office/drawing/2012/chart" uri="{CE6537A1-D6FC-4f65-9D91-7224C49458BB}"/>
          </c:extLst>
        </c:dLbl>
      </c:pivotFmt>
      <c:pivotFmt>
        <c:idx val="23"/>
        <c:dLbl>
          <c:idx val="0"/>
          <c:showLegendKey val="0"/>
          <c:showVal val="0"/>
          <c:showCatName val="1"/>
          <c:showSerName val="0"/>
          <c:showPercent val="0"/>
          <c:showBubbleSize val="0"/>
          <c:extLst>
            <c:ext xmlns:c15="http://schemas.microsoft.com/office/drawing/2012/chart" uri="{CE6537A1-D6FC-4f65-9D91-7224C49458BB}"/>
          </c:extLst>
        </c:dLbl>
      </c:pivotFmt>
      <c:pivotFmt>
        <c:idx val="24"/>
        <c:dLbl>
          <c:idx val="0"/>
          <c:showLegendKey val="0"/>
          <c:showVal val="0"/>
          <c:showCatName val="1"/>
          <c:showSerName val="0"/>
          <c:showPercent val="0"/>
          <c:showBubbleSize val="0"/>
          <c:extLst>
            <c:ext xmlns:c15="http://schemas.microsoft.com/office/drawing/2012/chart" uri="{CE6537A1-D6FC-4f65-9D91-7224C49458BB}"/>
          </c:extLst>
        </c:dLbl>
      </c:pivotFmt>
      <c:pivotFmt>
        <c:idx val="25"/>
        <c:dLbl>
          <c:idx val="0"/>
          <c:showLegendKey val="0"/>
          <c:showVal val="0"/>
          <c:showCatName val="1"/>
          <c:showSerName val="0"/>
          <c:showPercent val="0"/>
          <c:showBubbleSize val="0"/>
          <c:extLst>
            <c:ext xmlns:c15="http://schemas.microsoft.com/office/drawing/2012/chart" uri="{CE6537A1-D6FC-4f65-9D91-7224C49458BB}"/>
          </c:extLst>
        </c:dLbl>
      </c:pivotFmt>
      <c:pivotFmt>
        <c:idx val="26"/>
        <c:dLbl>
          <c:idx val="0"/>
          <c:showLegendKey val="0"/>
          <c:showVal val="0"/>
          <c:showCatName val="1"/>
          <c:showSerName val="0"/>
          <c:showPercent val="0"/>
          <c:showBubbleSize val="0"/>
          <c:extLst>
            <c:ext xmlns:c15="http://schemas.microsoft.com/office/drawing/2012/chart" uri="{CE6537A1-D6FC-4f65-9D91-7224C49458BB}"/>
          </c:extLst>
        </c:dLbl>
      </c:pivotFmt>
      <c:pivotFmt>
        <c:idx val="27"/>
        <c:dLbl>
          <c:idx val="0"/>
          <c:showLegendKey val="0"/>
          <c:showVal val="0"/>
          <c:showCatName val="1"/>
          <c:showSerName val="0"/>
          <c:showPercent val="0"/>
          <c:showBubbleSize val="0"/>
          <c:extLst>
            <c:ext xmlns:c15="http://schemas.microsoft.com/office/drawing/2012/chart" uri="{CE6537A1-D6FC-4f65-9D91-7224C49458BB}"/>
          </c:extLst>
        </c:dLbl>
      </c:pivotFmt>
      <c:pivotFmt>
        <c:idx val="28"/>
        <c:dLbl>
          <c:idx val="0"/>
          <c:showLegendKey val="0"/>
          <c:showVal val="0"/>
          <c:showCatName val="1"/>
          <c:showSerName val="0"/>
          <c:showPercent val="0"/>
          <c:showBubbleSize val="0"/>
          <c:extLst>
            <c:ext xmlns:c15="http://schemas.microsoft.com/office/drawing/2012/chart" uri="{CE6537A1-D6FC-4f65-9D91-7224C49458BB}"/>
          </c:extLst>
        </c:dLbl>
      </c:pivotFmt>
      <c:pivotFmt>
        <c:idx val="29"/>
        <c:dLbl>
          <c:idx val="0"/>
          <c:showLegendKey val="0"/>
          <c:showVal val="0"/>
          <c:showCatName val="1"/>
          <c:showSerName val="0"/>
          <c:showPercent val="0"/>
          <c:showBubbleSize val="0"/>
          <c:extLst>
            <c:ext xmlns:c15="http://schemas.microsoft.com/office/drawing/2012/chart" uri="{CE6537A1-D6FC-4f65-9D91-7224C49458BB}"/>
          </c:extLst>
        </c:dLbl>
      </c:pivotFmt>
      <c:pivotFmt>
        <c:idx val="30"/>
        <c:dLbl>
          <c:idx val="0"/>
          <c:showLegendKey val="0"/>
          <c:showVal val="0"/>
          <c:showCatName val="1"/>
          <c:showSerName val="0"/>
          <c:showPercent val="0"/>
          <c:showBubbleSize val="0"/>
          <c:extLst>
            <c:ext xmlns:c15="http://schemas.microsoft.com/office/drawing/2012/chart" uri="{CE6537A1-D6FC-4f65-9D91-7224C49458BB}"/>
          </c:extLst>
        </c:dLbl>
      </c:pivotFmt>
      <c:pivotFmt>
        <c:idx val="31"/>
        <c:dLbl>
          <c:idx val="0"/>
          <c:showLegendKey val="0"/>
          <c:showVal val="0"/>
          <c:showCatName val="1"/>
          <c:showSerName val="0"/>
          <c:showPercent val="0"/>
          <c:showBubbleSize val="0"/>
          <c:extLst>
            <c:ext xmlns:c15="http://schemas.microsoft.com/office/drawing/2012/chart" uri="{CE6537A1-D6FC-4f65-9D91-7224C49458BB}"/>
          </c:extLst>
        </c:dLbl>
      </c:pivotFmt>
      <c:pivotFmt>
        <c:idx val="32"/>
        <c:dLbl>
          <c:idx val="0"/>
          <c:showLegendKey val="0"/>
          <c:showVal val="0"/>
          <c:showCatName val="1"/>
          <c:showSerName val="0"/>
          <c:showPercent val="0"/>
          <c:showBubbleSize val="0"/>
          <c:extLst>
            <c:ext xmlns:c15="http://schemas.microsoft.com/office/drawing/2012/chart" uri="{CE6537A1-D6FC-4f65-9D91-7224C49458BB}"/>
          </c:extLst>
        </c:dLbl>
      </c:pivotFmt>
      <c:pivotFmt>
        <c:idx val="33"/>
        <c:dLbl>
          <c:idx val="0"/>
          <c:showLegendKey val="0"/>
          <c:showVal val="0"/>
          <c:showCatName val="1"/>
          <c:showSerName val="0"/>
          <c:showPercent val="0"/>
          <c:showBubbleSize val="0"/>
          <c:extLst>
            <c:ext xmlns:c15="http://schemas.microsoft.com/office/drawing/2012/chart" uri="{CE6537A1-D6FC-4f65-9D91-7224C49458BB}"/>
          </c:extLst>
        </c:dLbl>
      </c:pivotFmt>
      <c:pivotFmt>
        <c:idx val="34"/>
        <c:dLbl>
          <c:idx val="0"/>
          <c:showLegendKey val="0"/>
          <c:showVal val="0"/>
          <c:showCatName val="1"/>
          <c:showSerName val="0"/>
          <c:showPercent val="0"/>
          <c:showBubbleSize val="0"/>
          <c:extLst>
            <c:ext xmlns:c15="http://schemas.microsoft.com/office/drawing/2012/chart" uri="{CE6537A1-D6FC-4f65-9D91-7224C49458BB}"/>
          </c:extLst>
        </c:dLbl>
      </c:pivotFmt>
      <c:pivotFmt>
        <c:idx val="35"/>
        <c:dLbl>
          <c:idx val="0"/>
          <c:showLegendKey val="0"/>
          <c:showVal val="0"/>
          <c:showCatName val="1"/>
          <c:showSerName val="0"/>
          <c:showPercent val="0"/>
          <c:showBubbleSize val="0"/>
          <c:extLst>
            <c:ext xmlns:c15="http://schemas.microsoft.com/office/drawing/2012/chart" uri="{CE6537A1-D6FC-4f65-9D91-7224C49458BB}"/>
          </c:extLst>
        </c:dLbl>
      </c:pivotFmt>
      <c:pivotFmt>
        <c:idx val="36"/>
        <c:dLbl>
          <c:idx val="0"/>
          <c:showLegendKey val="0"/>
          <c:showVal val="0"/>
          <c:showCatName val="1"/>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0838107310889542E-2"/>
              <c:y val="0.196176155126791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7.1843634442683574E-2"/>
              <c:y val="-9.975064955737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20496566296883253"/>
              <c:y val="-0.129675844424593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2255678816693064"/>
              <c:y val="-6.9825454690165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0776545166402536"/>
              <c:y val="-3.6575238171039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1621764395139975"/>
              <c:y val="2.992519486721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9017432646592694"/>
              <c:y val="4.6550303126776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9199954494852231"/>
              <c:y val="4.3805334160158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7995904536700713"/>
              <c:y val="0.104725855204744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0660881012164503E-2"/>
              <c:y val="-0.14015777442209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3.7930165850011785E-2"/>
              <c:y val="-0.120038723916429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4618122425099345E-2"/>
              <c:y val="-0.25682247204691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7.7685413162363994E-3"/>
              <c:y val="-0.144144181326570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4127479421109551E-2"/>
              <c:y val="0.126538625636305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3513696236886799"/>
              <c:y val="0.19230402143693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7607648115193031"/>
              <c:y val="0.10405595105495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67182662538699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20020639834881321"/>
              <c:y val="-9.828012363175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2590299277605782"/>
              <c:y val="-0.117936148358102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6099071207430343"/>
              <c:y val="-0.196560247263504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5727554179566527E-2"/>
              <c:y val="-9.8280123631752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6831785345717233E-2"/>
              <c:y val="-0.13431616896339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4447884416924664E-2"/>
              <c:y val="0.190008239021387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6511867905056758E-2"/>
              <c:y val="0.232596292595147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2703818369453045E-2"/>
              <c:y val="0.124488156600219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0.1875627987072139"/>
          <c:y val="0.14717671626097911"/>
          <c:w val="0.59403817037840323"/>
          <c:h val="0.838934456109653"/>
        </c:manualLayout>
      </c:layout>
      <c:doughnutChart>
        <c:varyColors val="1"/>
        <c:ser>
          <c:idx val="0"/>
          <c:order val="0"/>
          <c:tx>
            <c:strRef>
              <c:f>Support!$K$1</c:f>
              <c:strCache>
                <c:ptCount val="1"/>
                <c:pt idx="0">
                  <c:v>Total</c:v>
                </c:pt>
              </c:strCache>
            </c:strRef>
          </c:tx>
          <c:explosion val="8"/>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12CC-4258-9092-7B8DFAD7780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12CC-4258-9092-7B8DFAD7780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12CC-4258-9092-7B8DFAD7780A}"/>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12CC-4258-9092-7B8DFAD7780A}"/>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12CC-4258-9092-7B8DFAD7780A}"/>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12CC-4258-9092-7B8DFAD7780A}"/>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12CC-4258-9092-7B8DFAD7780A}"/>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12CC-4258-9092-7B8DFAD7780A}"/>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12CC-4258-9092-7B8DFAD7780A}"/>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12CC-4258-9092-7B8DFAD7780A}"/>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12CC-4258-9092-7B8DFAD7780A}"/>
              </c:ext>
            </c:extLst>
          </c:dPt>
          <c:dPt>
            <c:idx val="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17-12CC-4258-9092-7B8DFAD7780A}"/>
              </c:ext>
            </c:extLst>
          </c:dPt>
          <c:dPt>
            <c:idx val="12"/>
            <c:bubble3D val="0"/>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extLst>
              <c:ext xmlns:c16="http://schemas.microsoft.com/office/drawing/2014/chart" uri="{C3380CC4-5D6E-409C-BE32-E72D297353CC}">
                <c16:uniqueId val="{00000019-12CC-4258-9092-7B8DFAD7780A}"/>
              </c:ext>
            </c:extLst>
          </c:dPt>
          <c:dPt>
            <c:idx val="13"/>
            <c:bubble3D val="0"/>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extLst>
              <c:ext xmlns:c16="http://schemas.microsoft.com/office/drawing/2014/chart" uri="{C3380CC4-5D6E-409C-BE32-E72D297353CC}">
                <c16:uniqueId val="{0000001B-12CC-4258-9092-7B8DFAD7780A}"/>
              </c:ext>
            </c:extLst>
          </c:dPt>
          <c:dPt>
            <c:idx val="14"/>
            <c:bubble3D val="0"/>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extLst>
              <c:ext xmlns:c16="http://schemas.microsoft.com/office/drawing/2014/chart" uri="{C3380CC4-5D6E-409C-BE32-E72D297353CC}">
                <c16:uniqueId val="{0000001D-12CC-4258-9092-7B8DFAD7780A}"/>
              </c:ext>
            </c:extLst>
          </c:dPt>
          <c:dPt>
            <c:idx val="1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extLst>
              <c:ext xmlns:c16="http://schemas.microsoft.com/office/drawing/2014/chart" uri="{C3380CC4-5D6E-409C-BE32-E72D297353CC}">
                <c16:uniqueId val="{0000001F-12CC-4258-9092-7B8DFAD7780A}"/>
              </c:ext>
            </c:extLst>
          </c:dPt>
          <c:dPt>
            <c:idx val="16"/>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extLst>
              <c:ext xmlns:c16="http://schemas.microsoft.com/office/drawing/2014/chart" uri="{C3380CC4-5D6E-409C-BE32-E72D297353CC}">
                <c16:uniqueId val="{00000021-12CC-4258-9092-7B8DFAD7780A}"/>
              </c:ext>
            </c:extLst>
          </c:dPt>
          <c:dPt>
            <c:idx val="17"/>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extLst>
              <c:ext xmlns:c16="http://schemas.microsoft.com/office/drawing/2014/chart" uri="{C3380CC4-5D6E-409C-BE32-E72D297353CC}">
                <c16:uniqueId val="{00000023-12CC-4258-9092-7B8DFAD7780A}"/>
              </c:ext>
            </c:extLst>
          </c:dPt>
          <c:dPt>
            <c:idx val="18"/>
            <c:bubble3D val="0"/>
            <c:spPr>
              <a:gradFill rotWithShape="1">
                <a:gsLst>
                  <a:gs pos="0">
                    <a:schemeClr val="accent1">
                      <a:lumMod val="80000"/>
                      <a:lumMod val="110000"/>
                      <a:satMod val="105000"/>
                      <a:tint val="67000"/>
                    </a:schemeClr>
                  </a:gs>
                  <a:gs pos="50000">
                    <a:schemeClr val="accent1">
                      <a:lumMod val="80000"/>
                      <a:lumMod val="105000"/>
                      <a:satMod val="103000"/>
                      <a:tint val="73000"/>
                    </a:schemeClr>
                  </a:gs>
                  <a:gs pos="100000">
                    <a:schemeClr val="accent1">
                      <a:lumMod val="80000"/>
                      <a:lumMod val="105000"/>
                      <a:satMod val="109000"/>
                      <a:tint val="81000"/>
                    </a:schemeClr>
                  </a:gs>
                </a:gsLst>
                <a:lin ang="5400000" scaled="0"/>
              </a:gradFill>
              <a:ln w="9525" cap="flat" cmpd="sng" algn="ctr">
                <a:solidFill>
                  <a:schemeClr val="accent1">
                    <a:lumMod val="80000"/>
                    <a:shade val="95000"/>
                  </a:schemeClr>
                </a:solidFill>
                <a:round/>
              </a:ln>
              <a:effectLst/>
            </c:spPr>
            <c:extLst>
              <c:ext xmlns:c16="http://schemas.microsoft.com/office/drawing/2014/chart" uri="{C3380CC4-5D6E-409C-BE32-E72D297353CC}">
                <c16:uniqueId val="{00000025-12CC-4258-9092-7B8DFAD7780A}"/>
              </c:ext>
            </c:extLst>
          </c:dPt>
          <c:dPt>
            <c:idx val="19"/>
            <c:bubble3D val="0"/>
            <c:spPr>
              <a:gradFill rotWithShape="1">
                <a:gsLst>
                  <a:gs pos="0">
                    <a:schemeClr val="accent2">
                      <a:lumMod val="80000"/>
                      <a:lumMod val="110000"/>
                      <a:satMod val="105000"/>
                      <a:tint val="67000"/>
                    </a:schemeClr>
                  </a:gs>
                  <a:gs pos="50000">
                    <a:schemeClr val="accent2">
                      <a:lumMod val="80000"/>
                      <a:lumMod val="105000"/>
                      <a:satMod val="103000"/>
                      <a:tint val="73000"/>
                    </a:schemeClr>
                  </a:gs>
                  <a:gs pos="100000">
                    <a:schemeClr val="accent2">
                      <a:lumMod val="80000"/>
                      <a:lumMod val="105000"/>
                      <a:satMod val="109000"/>
                      <a:tint val="81000"/>
                    </a:schemeClr>
                  </a:gs>
                </a:gsLst>
                <a:lin ang="5400000" scaled="0"/>
              </a:gradFill>
              <a:ln w="9525" cap="flat" cmpd="sng" algn="ctr">
                <a:solidFill>
                  <a:schemeClr val="accent2">
                    <a:lumMod val="80000"/>
                    <a:shade val="95000"/>
                  </a:schemeClr>
                </a:solidFill>
                <a:round/>
              </a:ln>
              <a:effectLst/>
            </c:spPr>
            <c:extLst>
              <c:ext xmlns:c16="http://schemas.microsoft.com/office/drawing/2014/chart" uri="{C3380CC4-5D6E-409C-BE32-E72D297353CC}">
                <c16:uniqueId val="{00000027-12CC-4258-9092-7B8DFAD7780A}"/>
              </c:ext>
            </c:extLst>
          </c:dPt>
          <c:dPt>
            <c:idx val="20"/>
            <c:bubble3D val="0"/>
            <c:spPr>
              <a:gradFill rotWithShape="1">
                <a:gsLst>
                  <a:gs pos="0">
                    <a:schemeClr val="accent3">
                      <a:lumMod val="80000"/>
                      <a:lumMod val="110000"/>
                      <a:satMod val="105000"/>
                      <a:tint val="67000"/>
                    </a:schemeClr>
                  </a:gs>
                  <a:gs pos="50000">
                    <a:schemeClr val="accent3">
                      <a:lumMod val="80000"/>
                      <a:lumMod val="105000"/>
                      <a:satMod val="103000"/>
                      <a:tint val="73000"/>
                    </a:schemeClr>
                  </a:gs>
                  <a:gs pos="100000">
                    <a:schemeClr val="accent3">
                      <a:lumMod val="80000"/>
                      <a:lumMod val="105000"/>
                      <a:satMod val="109000"/>
                      <a:tint val="81000"/>
                    </a:schemeClr>
                  </a:gs>
                </a:gsLst>
                <a:lin ang="5400000" scaled="0"/>
              </a:gradFill>
              <a:ln w="9525" cap="flat" cmpd="sng" algn="ctr">
                <a:solidFill>
                  <a:schemeClr val="accent3">
                    <a:lumMod val="80000"/>
                    <a:shade val="95000"/>
                  </a:schemeClr>
                </a:solidFill>
                <a:round/>
              </a:ln>
              <a:effectLst/>
            </c:spPr>
            <c:extLst>
              <c:ext xmlns:c16="http://schemas.microsoft.com/office/drawing/2014/chart" uri="{C3380CC4-5D6E-409C-BE32-E72D297353CC}">
                <c16:uniqueId val="{00000029-12CC-4258-9092-7B8DFAD7780A}"/>
              </c:ext>
            </c:extLst>
          </c:dPt>
          <c:dPt>
            <c:idx val="21"/>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extLst>
              <c:ext xmlns:c16="http://schemas.microsoft.com/office/drawing/2014/chart" uri="{C3380CC4-5D6E-409C-BE32-E72D297353CC}">
                <c16:uniqueId val="{0000002B-12CC-4258-9092-7B8DFAD7780A}"/>
              </c:ext>
            </c:extLst>
          </c:dPt>
          <c:dPt>
            <c:idx val="22"/>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extLst>
              <c:ext xmlns:c16="http://schemas.microsoft.com/office/drawing/2014/chart" uri="{C3380CC4-5D6E-409C-BE32-E72D297353CC}">
                <c16:uniqueId val="{0000002D-12CC-4258-9092-7B8DFAD7780A}"/>
              </c:ext>
            </c:extLst>
          </c:dPt>
          <c:dPt>
            <c:idx val="23"/>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extLst>
              <c:ext xmlns:c16="http://schemas.microsoft.com/office/drawing/2014/chart" uri="{C3380CC4-5D6E-409C-BE32-E72D297353CC}">
                <c16:uniqueId val="{0000002F-12CC-4258-9092-7B8DFAD7780A}"/>
              </c:ext>
            </c:extLst>
          </c:dPt>
          <c:dPt>
            <c:idx val="24"/>
            <c:bubble3D val="0"/>
            <c:spPr>
              <a:gradFill rotWithShape="1">
                <a:gsLst>
                  <a:gs pos="0">
                    <a:schemeClr val="accent1">
                      <a:lumMod val="60000"/>
                      <a:lumOff val="40000"/>
                      <a:lumMod val="110000"/>
                      <a:satMod val="105000"/>
                      <a:tint val="67000"/>
                    </a:schemeClr>
                  </a:gs>
                  <a:gs pos="50000">
                    <a:schemeClr val="accent1">
                      <a:lumMod val="60000"/>
                      <a:lumOff val="40000"/>
                      <a:lumMod val="105000"/>
                      <a:satMod val="103000"/>
                      <a:tint val="73000"/>
                    </a:schemeClr>
                  </a:gs>
                  <a:gs pos="100000">
                    <a:schemeClr val="accent1">
                      <a:lumMod val="60000"/>
                      <a:lumOff val="40000"/>
                      <a:lumMod val="105000"/>
                      <a:satMod val="109000"/>
                      <a:tint val="81000"/>
                    </a:schemeClr>
                  </a:gs>
                </a:gsLst>
                <a:lin ang="5400000" scaled="0"/>
              </a:gradFill>
              <a:ln w="9525" cap="flat" cmpd="sng" algn="ctr">
                <a:solidFill>
                  <a:schemeClr val="accent1">
                    <a:lumMod val="60000"/>
                    <a:lumOff val="40000"/>
                    <a:shade val="95000"/>
                  </a:schemeClr>
                </a:solidFill>
                <a:round/>
              </a:ln>
              <a:effectLst/>
            </c:spPr>
            <c:extLst>
              <c:ext xmlns:c16="http://schemas.microsoft.com/office/drawing/2014/chart" uri="{C3380CC4-5D6E-409C-BE32-E72D297353CC}">
                <c16:uniqueId val="{00000031-12CC-4258-9092-7B8DFAD7780A}"/>
              </c:ext>
            </c:extLst>
          </c:dPt>
          <c:dPt>
            <c:idx val="25"/>
            <c:bubble3D val="0"/>
            <c:spPr>
              <a:gradFill rotWithShape="1">
                <a:gsLst>
                  <a:gs pos="0">
                    <a:schemeClr val="accent2">
                      <a:lumMod val="60000"/>
                      <a:lumOff val="40000"/>
                      <a:lumMod val="110000"/>
                      <a:satMod val="105000"/>
                      <a:tint val="67000"/>
                    </a:schemeClr>
                  </a:gs>
                  <a:gs pos="50000">
                    <a:schemeClr val="accent2">
                      <a:lumMod val="60000"/>
                      <a:lumOff val="40000"/>
                      <a:lumMod val="105000"/>
                      <a:satMod val="103000"/>
                      <a:tint val="73000"/>
                    </a:schemeClr>
                  </a:gs>
                  <a:gs pos="100000">
                    <a:schemeClr val="accent2">
                      <a:lumMod val="60000"/>
                      <a:lumOff val="40000"/>
                      <a:lumMod val="105000"/>
                      <a:satMod val="109000"/>
                      <a:tint val="81000"/>
                    </a:schemeClr>
                  </a:gs>
                </a:gsLst>
                <a:lin ang="5400000" scaled="0"/>
              </a:gradFill>
              <a:ln w="9525" cap="flat" cmpd="sng" algn="ctr">
                <a:solidFill>
                  <a:schemeClr val="accent2">
                    <a:lumMod val="60000"/>
                    <a:lumOff val="40000"/>
                    <a:shade val="95000"/>
                  </a:schemeClr>
                </a:solidFill>
                <a:round/>
              </a:ln>
              <a:effectLst/>
            </c:spPr>
            <c:extLst>
              <c:ext xmlns:c16="http://schemas.microsoft.com/office/drawing/2014/chart" uri="{C3380CC4-5D6E-409C-BE32-E72D297353CC}">
                <c16:uniqueId val="{00000033-12CC-4258-9092-7B8DFAD7780A}"/>
              </c:ext>
            </c:extLst>
          </c:dPt>
          <c:dPt>
            <c:idx val="26"/>
            <c:bubble3D val="0"/>
            <c:spPr>
              <a:gradFill rotWithShape="1">
                <a:gsLst>
                  <a:gs pos="0">
                    <a:schemeClr val="accent3">
                      <a:lumMod val="60000"/>
                      <a:lumOff val="40000"/>
                      <a:lumMod val="110000"/>
                      <a:satMod val="105000"/>
                      <a:tint val="67000"/>
                    </a:schemeClr>
                  </a:gs>
                  <a:gs pos="50000">
                    <a:schemeClr val="accent3">
                      <a:lumMod val="60000"/>
                      <a:lumOff val="40000"/>
                      <a:lumMod val="105000"/>
                      <a:satMod val="103000"/>
                      <a:tint val="73000"/>
                    </a:schemeClr>
                  </a:gs>
                  <a:gs pos="100000">
                    <a:schemeClr val="accent3">
                      <a:lumMod val="60000"/>
                      <a:lumOff val="40000"/>
                      <a:lumMod val="105000"/>
                      <a:satMod val="109000"/>
                      <a:tint val="81000"/>
                    </a:schemeClr>
                  </a:gs>
                </a:gsLst>
                <a:lin ang="5400000" scaled="0"/>
              </a:gradFill>
              <a:ln w="9525" cap="flat" cmpd="sng" algn="ctr">
                <a:solidFill>
                  <a:schemeClr val="accent3">
                    <a:lumMod val="60000"/>
                    <a:lumOff val="40000"/>
                    <a:shade val="95000"/>
                  </a:schemeClr>
                </a:solidFill>
                <a:round/>
              </a:ln>
              <a:effectLst/>
            </c:spPr>
            <c:extLst>
              <c:ext xmlns:c16="http://schemas.microsoft.com/office/drawing/2014/chart" uri="{C3380CC4-5D6E-409C-BE32-E72D297353CC}">
                <c16:uniqueId val="{00000035-12CC-4258-9092-7B8DFAD7780A}"/>
              </c:ext>
            </c:extLst>
          </c:dPt>
          <c:dPt>
            <c:idx val="27"/>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extLst>
              <c:ext xmlns:c16="http://schemas.microsoft.com/office/drawing/2014/chart" uri="{C3380CC4-5D6E-409C-BE32-E72D297353CC}">
                <c16:uniqueId val="{00000037-12CC-4258-9092-7B8DFAD7780A}"/>
              </c:ext>
            </c:extLst>
          </c:dPt>
          <c:dPt>
            <c:idx val="28"/>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extLst>
              <c:ext xmlns:c16="http://schemas.microsoft.com/office/drawing/2014/chart" uri="{C3380CC4-5D6E-409C-BE32-E72D297353CC}">
                <c16:uniqueId val="{00000039-12CC-4258-9092-7B8DFAD7780A}"/>
              </c:ext>
            </c:extLst>
          </c:dPt>
          <c:dPt>
            <c:idx val="29"/>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extLst>
              <c:ext xmlns:c16="http://schemas.microsoft.com/office/drawing/2014/chart" uri="{C3380CC4-5D6E-409C-BE32-E72D297353CC}">
                <c16:uniqueId val="{0000003B-12CC-4258-9092-7B8DFAD7780A}"/>
              </c:ext>
            </c:extLst>
          </c:dPt>
          <c:dPt>
            <c:idx val="30"/>
            <c:bubble3D val="0"/>
            <c:spPr>
              <a:gradFill rotWithShape="1">
                <a:gsLst>
                  <a:gs pos="0">
                    <a:schemeClr val="accent1">
                      <a:lumMod val="50000"/>
                      <a:lumMod val="110000"/>
                      <a:satMod val="105000"/>
                      <a:tint val="67000"/>
                    </a:schemeClr>
                  </a:gs>
                  <a:gs pos="50000">
                    <a:schemeClr val="accent1">
                      <a:lumMod val="50000"/>
                      <a:lumMod val="105000"/>
                      <a:satMod val="103000"/>
                      <a:tint val="73000"/>
                    </a:schemeClr>
                  </a:gs>
                  <a:gs pos="100000">
                    <a:schemeClr val="accent1">
                      <a:lumMod val="50000"/>
                      <a:lumMod val="105000"/>
                      <a:satMod val="109000"/>
                      <a:tint val="81000"/>
                    </a:schemeClr>
                  </a:gs>
                </a:gsLst>
                <a:lin ang="5400000" scaled="0"/>
              </a:gradFill>
              <a:ln w="9525" cap="flat" cmpd="sng" algn="ctr">
                <a:solidFill>
                  <a:schemeClr val="accent1">
                    <a:lumMod val="50000"/>
                    <a:shade val="95000"/>
                  </a:schemeClr>
                </a:solidFill>
                <a:round/>
              </a:ln>
              <a:effectLst/>
            </c:spPr>
            <c:extLst>
              <c:ext xmlns:c16="http://schemas.microsoft.com/office/drawing/2014/chart" uri="{C3380CC4-5D6E-409C-BE32-E72D297353CC}">
                <c16:uniqueId val="{0000003D-12CC-4258-9092-7B8DFAD7780A}"/>
              </c:ext>
            </c:extLst>
          </c:dPt>
          <c:dPt>
            <c:idx val="31"/>
            <c:bubble3D val="0"/>
            <c:spPr>
              <a:gradFill rotWithShape="1">
                <a:gsLst>
                  <a:gs pos="0">
                    <a:schemeClr val="accent2">
                      <a:lumMod val="50000"/>
                      <a:lumMod val="110000"/>
                      <a:satMod val="105000"/>
                      <a:tint val="67000"/>
                    </a:schemeClr>
                  </a:gs>
                  <a:gs pos="50000">
                    <a:schemeClr val="accent2">
                      <a:lumMod val="50000"/>
                      <a:lumMod val="105000"/>
                      <a:satMod val="103000"/>
                      <a:tint val="73000"/>
                    </a:schemeClr>
                  </a:gs>
                  <a:gs pos="100000">
                    <a:schemeClr val="accent2">
                      <a:lumMod val="50000"/>
                      <a:lumMod val="105000"/>
                      <a:satMod val="109000"/>
                      <a:tint val="81000"/>
                    </a:schemeClr>
                  </a:gs>
                </a:gsLst>
                <a:lin ang="5400000" scaled="0"/>
              </a:gradFill>
              <a:ln w="9525" cap="flat" cmpd="sng" algn="ctr">
                <a:solidFill>
                  <a:schemeClr val="accent2">
                    <a:lumMod val="50000"/>
                    <a:shade val="95000"/>
                  </a:schemeClr>
                </a:solidFill>
                <a:round/>
              </a:ln>
              <a:effectLst/>
            </c:spPr>
            <c:extLst>
              <c:ext xmlns:c16="http://schemas.microsoft.com/office/drawing/2014/chart" uri="{C3380CC4-5D6E-409C-BE32-E72D297353CC}">
                <c16:uniqueId val="{0000003F-12CC-4258-9092-7B8DFAD7780A}"/>
              </c:ext>
            </c:extLst>
          </c:dPt>
          <c:dPt>
            <c:idx val="32"/>
            <c:bubble3D val="0"/>
            <c:spPr>
              <a:gradFill rotWithShape="1">
                <a:gsLst>
                  <a:gs pos="0">
                    <a:schemeClr val="accent3">
                      <a:lumMod val="50000"/>
                      <a:lumMod val="110000"/>
                      <a:satMod val="105000"/>
                      <a:tint val="67000"/>
                    </a:schemeClr>
                  </a:gs>
                  <a:gs pos="50000">
                    <a:schemeClr val="accent3">
                      <a:lumMod val="50000"/>
                      <a:lumMod val="105000"/>
                      <a:satMod val="103000"/>
                      <a:tint val="73000"/>
                    </a:schemeClr>
                  </a:gs>
                  <a:gs pos="100000">
                    <a:schemeClr val="accent3">
                      <a:lumMod val="50000"/>
                      <a:lumMod val="105000"/>
                      <a:satMod val="109000"/>
                      <a:tint val="81000"/>
                    </a:schemeClr>
                  </a:gs>
                </a:gsLst>
                <a:lin ang="5400000" scaled="0"/>
              </a:gradFill>
              <a:ln w="9525" cap="flat" cmpd="sng" algn="ctr">
                <a:solidFill>
                  <a:schemeClr val="accent3">
                    <a:lumMod val="50000"/>
                    <a:shade val="95000"/>
                  </a:schemeClr>
                </a:solidFill>
                <a:round/>
              </a:ln>
              <a:effectLst/>
            </c:spPr>
            <c:extLst>
              <c:ext xmlns:c16="http://schemas.microsoft.com/office/drawing/2014/chart" uri="{C3380CC4-5D6E-409C-BE32-E72D297353CC}">
                <c16:uniqueId val="{00000041-12CC-4258-9092-7B8DFAD7780A}"/>
              </c:ext>
            </c:extLst>
          </c:dPt>
          <c:dPt>
            <c:idx val="33"/>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extLst>
              <c:ext xmlns:c16="http://schemas.microsoft.com/office/drawing/2014/chart" uri="{C3380CC4-5D6E-409C-BE32-E72D297353CC}">
                <c16:uniqueId val="{00000043-12CC-4258-9092-7B8DFAD7780A}"/>
              </c:ext>
            </c:extLst>
          </c:dPt>
          <c:dPt>
            <c:idx val="34"/>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extLst>
              <c:ext xmlns:c16="http://schemas.microsoft.com/office/drawing/2014/chart" uri="{C3380CC4-5D6E-409C-BE32-E72D297353CC}">
                <c16:uniqueId val="{00000045-12CC-4258-9092-7B8DFAD7780A}"/>
              </c:ext>
            </c:extLst>
          </c:dPt>
          <c:dPt>
            <c:idx val="35"/>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extLst>
              <c:ext xmlns:c16="http://schemas.microsoft.com/office/drawing/2014/chart" uri="{C3380CC4-5D6E-409C-BE32-E72D297353CC}">
                <c16:uniqueId val="{00000047-12CC-4258-9092-7B8DFAD778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Support!$J$2:$J$3</c:f>
              <c:strCache>
                <c:ptCount val="1"/>
                <c:pt idx="0">
                  <c:v>(blank)</c:v>
                </c:pt>
              </c:strCache>
            </c:strRef>
          </c:cat>
          <c:val>
            <c:numRef>
              <c:f>Support!$K$2:$K$3</c:f>
              <c:numCache>
                <c:formatCode>General</c:formatCode>
                <c:ptCount val="1"/>
                <c:pt idx="0">
                  <c:v>#N/A</c:v>
                </c:pt>
              </c:numCache>
            </c:numRef>
          </c:val>
          <c:extLst>
            <c:ext xmlns:c16="http://schemas.microsoft.com/office/drawing/2014/chart" uri="{C3380CC4-5D6E-409C-BE32-E72D297353CC}">
              <c16:uniqueId val="{00000000-FDE3-8F48-8E4B-D7AFC595DFE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Investment.xlsx]Support!PivotTable2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 Loss Percentage</a:t>
            </a:r>
          </a:p>
        </c:rich>
      </c:tx>
      <c:layout>
        <c:manualLayout>
          <c:xMode val="edge"/>
          <c:yMode val="edge"/>
          <c:x val="0.33238238609767423"/>
          <c:y val="2.2155318820441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0896483407627539"/>
              <c:y val="-0.110552763819095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2115366748042321E-2"/>
              <c:y val="-0.13065308012968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9623576027737958E-3"/>
              <c:y val="0.288107202680067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9.8350981168539547E-2"/>
              <c:y val="0.21432324635891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1443738860238418E-2"/>
              <c:y val="-0.262554680664916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8979279419557737E-2"/>
              <c:y val="0.47850393700787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6.9912575867925195E-2"/>
              <c:y val="-0.325795656802643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3.2603905222598783E-3"/>
              <c:y val="-2.42095537515861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Support!$N$1</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1-2877-4CD3-B632-F2329CFDE5EE}"/>
              </c:ext>
            </c:extLst>
          </c:dPt>
          <c:dPt>
            <c:idx val="4"/>
            <c:invertIfNegative val="0"/>
            <c:bubble3D val="0"/>
            <c:extLst>
              <c:ext xmlns:c16="http://schemas.microsoft.com/office/drawing/2014/chart" uri="{C3380CC4-5D6E-409C-BE32-E72D297353CC}">
                <c16:uniqueId val="{00000003-2877-4CD3-B632-F2329CFDE5EE}"/>
              </c:ext>
            </c:extLst>
          </c:dPt>
          <c:dPt>
            <c:idx val="5"/>
            <c:invertIfNegative val="0"/>
            <c:bubble3D val="0"/>
            <c:extLst>
              <c:ext xmlns:c16="http://schemas.microsoft.com/office/drawing/2014/chart" uri="{C3380CC4-5D6E-409C-BE32-E72D297353CC}">
                <c16:uniqueId val="{00000005-2877-4CD3-B632-F2329CFDE5EE}"/>
              </c:ext>
            </c:extLst>
          </c:dPt>
          <c:dPt>
            <c:idx val="6"/>
            <c:invertIfNegative val="0"/>
            <c:bubble3D val="0"/>
            <c:extLst>
              <c:ext xmlns:c16="http://schemas.microsoft.com/office/drawing/2014/chart" uri="{C3380CC4-5D6E-409C-BE32-E72D297353CC}">
                <c16:uniqueId val="{00000007-2877-4CD3-B632-F2329CFDE5EE}"/>
              </c:ext>
            </c:extLst>
          </c:dPt>
          <c:dPt>
            <c:idx val="12"/>
            <c:invertIfNegative val="0"/>
            <c:bubble3D val="0"/>
            <c:extLst>
              <c:ext xmlns:c16="http://schemas.microsoft.com/office/drawing/2014/chart" uri="{C3380CC4-5D6E-409C-BE32-E72D297353CC}">
                <c16:uniqueId val="{00000009-2877-4CD3-B632-F2329CFDE5EE}"/>
              </c:ext>
            </c:extLst>
          </c:dPt>
          <c:dPt>
            <c:idx val="13"/>
            <c:invertIfNegative val="0"/>
            <c:bubble3D val="0"/>
            <c:extLst>
              <c:ext xmlns:c16="http://schemas.microsoft.com/office/drawing/2014/chart" uri="{C3380CC4-5D6E-409C-BE32-E72D297353CC}">
                <c16:uniqueId val="{0000000B-2877-4CD3-B632-F2329CFDE5EE}"/>
              </c:ext>
            </c:extLst>
          </c:dPt>
          <c:dPt>
            <c:idx val="14"/>
            <c:invertIfNegative val="0"/>
            <c:bubble3D val="0"/>
            <c:extLst>
              <c:ext xmlns:c16="http://schemas.microsoft.com/office/drawing/2014/chart" uri="{C3380CC4-5D6E-409C-BE32-E72D297353CC}">
                <c16:uniqueId val="{0000000D-2877-4CD3-B632-F2329CFDE5EE}"/>
              </c:ext>
            </c:extLst>
          </c:dPt>
          <c:dPt>
            <c:idx val="15"/>
            <c:invertIfNegative val="0"/>
            <c:bubble3D val="0"/>
            <c:extLst>
              <c:ext xmlns:c16="http://schemas.microsoft.com/office/drawing/2014/chart" uri="{C3380CC4-5D6E-409C-BE32-E72D297353CC}">
                <c16:uniqueId val="{0000000F-2877-4CD3-B632-F2329CFDE5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Support!$M$2:$M$3</c:f>
              <c:strCache>
                <c:ptCount val="1"/>
                <c:pt idx="0">
                  <c:v>(blank)</c:v>
                </c:pt>
              </c:strCache>
            </c:strRef>
          </c:cat>
          <c:val>
            <c:numRef>
              <c:f>Support!$N$2:$N$3</c:f>
              <c:numCache>
                <c:formatCode>0.00%</c:formatCode>
                <c:ptCount val="1"/>
                <c:pt idx="0">
                  <c:v>#N/A</c:v>
                </c:pt>
              </c:numCache>
            </c:numRef>
          </c:val>
          <c:extLst>
            <c:ext xmlns:c16="http://schemas.microsoft.com/office/drawing/2014/chart" uri="{C3380CC4-5D6E-409C-BE32-E72D297353CC}">
              <c16:uniqueId val="{00000002-795F-DB4F-8B2D-417E38F70B16}"/>
            </c:ext>
          </c:extLst>
        </c:ser>
        <c:dLbls>
          <c:showLegendKey val="0"/>
          <c:showVal val="0"/>
          <c:showCatName val="0"/>
          <c:showSerName val="0"/>
          <c:showPercent val="0"/>
          <c:showBubbleSize val="0"/>
        </c:dLbls>
        <c:gapWidth val="219"/>
        <c:overlap val="-27"/>
        <c:axId val="654836928"/>
        <c:axId val="654837320"/>
      </c:barChart>
      <c:catAx>
        <c:axId val="65483692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7320"/>
        <c:crosses val="autoZero"/>
        <c:auto val="1"/>
        <c:lblAlgn val="ctr"/>
        <c:lblOffset val="100"/>
        <c:noMultiLvlLbl val="0"/>
      </c:catAx>
      <c:valAx>
        <c:axId val="6548373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6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Investment.xlsx]Support!PivotTable4</c:name>
    <c:fmtId val="18"/>
  </c:pivotSource>
  <c:chart>
    <c:autoTitleDeleted val="0"/>
    <c:pivotFmts>
      <c:pivotFmt>
        <c:idx val="0"/>
      </c:pivotFmt>
      <c:pivotFmt>
        <c:idx val="1"/>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182880" tIns="19050" rIns="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Support!$Q$1</c:f>
              <c:strCache>
                <c:ptCount val="1"/>
                <c:pt idx="0">
                  <c:v>Invested Amount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ext>
            </c:extLst>
          </c:dLbls>
          <c:cat>
            <c:strRef>
              <c:f>Support!$P$2:$P$3</c:f>
              <c:strCache>
                <c:ptCount val="1"/>
                <c:pt idx="0">
                  <c:v>(blank)</c:v>
                </c:pt>
              </c:strCache>
            </c:strRef>
          </c:cat>
          <c:val>
            <c:numRef>
              <c:f>Support!$Q$2:$Q$3</c:f>
              <c:numCache>
                <c:formatCode>General</c:formatCode>
                <c:ptCount val="1"/>
                <c:pt idx="0">
                  <c:v>#N/A</c:v>
                </c:pt>
              </c:numCache>
            </c:numRef>
          </c:val>
          <c:extLst>
            <c:ext xmlns:c16="http://schemas.microsoft.com/office/drawing/2014/chart" uri="{C3380CC4-5D6E-409C-BE32-E72D297353CC}">
              <c16:uniqueId val="{00000000-32E8-8C40-912D-6E36454E5CCE}"/>
            </c:ext>
          </c:extLst>
        </c:ser>
        <c:ser>
          <c:idx val="1"/>
          <c:order val="1"/>
          <c:tx>
            <c:strRef>
              <c:f>Support!$R$1</c:f>
              <c:strCache>
                <c:ptCount val="1"/>
                <c:pt idx="0">
                  <c:v>Current Price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182880" tIns="19050" rIns="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Support!$P$2:$P$3</c:f>
              <c:strCache>
                <c:ptCount val="1"/>
                <c:pt idx="0">
                  <c:v>(blank)</c:v>
                </c:pt>
              </c:strCache>
            </c:strRef>
          </c:cat>
          <c:val>
            <c:numRef>
              <c:f>Support!$R$2:$R$3</c:f>
              <c:numCache>
                <c:formatCode>General</c:formatCode>
                <c:ptCount val="1"/>
                <c:pt idx="0">
                  <c:v>#N/A</c:v>
                </c:pt>
              </c:numCache>
            </c:numRef>
          </c:val>
          <c:extLst>
            <c:ext xmlns:c16="http://schemas.microsoft.com/office/drawing/2014/chart" uri="{C3380CC4-5D6E-409C-BE32-E72D297353CC}">
              <c16:uniqueId val="{00000001-32E8-8C40-912D-6E36454E5CCE}"/>
            </c:ext>
          </c:extLst>
        </c:ser>
        <c:dLbls>
          <c:dLblPos val="inEnd"/>
          <c:showLegendKey val="0"/>
          <c:showVal val="1"/>
          <c:showCatName val="0"/>
          <c:showSerName val="0"/>
          <c:showPercent val="0"/>
          <c:showBubbleSize val="0"/>
        </c:dLbls>
        <c:gapWidth val="100"/>
        <c:axId val="654837712"/>
        <c:axId val="654838104"/>
      </c:barChart>
      <c:catAx>
        <c:axId val="65483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4838104"/>
        <c:crosses val="autoZero"/>
        <c:auto val="1"/>
        <c:lblAlgn val="ctr"/>
        <c:lblOffset val="100"/>
        <c:noMultiLvlLbl val="0"/>
      </c:catAx>
      <c:valAx>
        <c:axId val="654838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4837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17</xdr:row>
      <xdr:rowOff>161925</xdr:rowOff>
    </xdr:from>
    <xdr:to>
      <xdr:col>9</xdr:col>
      <xdr:colOff>390525</xdr:colOff>
      <xdr:row>42</xdr:row>
      <xdr:rowOff>38099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17</xdr:row>
      <xdr:rowOff>171449</xdr:rowOff>
    </xdr:from>
    <xdr:to>
      <xdr:col>19</xdr:col>
      <xdr:colOff>571499</xdr:colOff>
      <xdr:row>42</xdr:row>
      <xdr:rowOff>38100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editAs="oneCell">
    <xdr:from>
      <xdr:col>0</xdr:col>
      <xdr:colOff>57149</xdr:colOff>
      <xdr:row>8</xdr:row>
      <xdr:rowOff>0</xdr:rowOff>
    </xdr:from>
    <xdr:to>
      <xdr:col>19</xdr:col>
      <xdr:colOff>581024</xdr:colOff>
      <xdr:row>17</xdr:row>
      <xdr:rowOff>161925</xdr:rowOff>
    </xdr:to>
    <mc:AlternateContent xmlns:mc="http://schemas.openxmlformats.org/markup-compatibility/2006" xmlns:a14="http://schemas.microsoft.com/office/drawing/2010/main">
      <mc:Choice Requires="a14">
        <xdr:graphicFrame macro="">
          <xdr:nvGraphicFramePr>
            <xdr:cNvPr id="4" name="Coin Filters">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in Filters"/>
            </a:graphicData>
          </a:graphic>
        </xdr:graphicFrame>
      </mc:Choice>
      <mc:Fallback xmlns="">
        <xdr:sp macro="" textlink="">
          <xdr:nvSpPr>
            <xdr:cNvPr id="0" name=""/>
            <xdr:cNvSpPr>
              <a:spLocks noTextEdit="1"/>
            </xdr:cNvSpPr>
          </xdr:nvSpPr>
          <xdr:spPr>
            <a:xfrm>
              <a:off x="57149" y="714375"/>
              <a:ext cx="12468225"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38100</xdr:colOff>
      <xdr:row>0</xdr:row>
      <xdr:rowOff>47624</xdr:rowOff>
    </xdr:from>
    <xdr:to>
      <xdr:col>8</xdr:col>
      <xdr:colOff>419100</xdr:colOff>
      <xdr:row>7</xdr:row>
      <xdr:rowOff>95249</xdr:rowOff>
    </xdr:to>
    <mc:AlternateContent xmlns:mc="http://schemas.openxmlformats.org/markup-compatibility/2006" xmlns:a14="http://schemas.microsoft.com/office/drawing/2010/main">
      <mc:Choice Requires="a14">
        <xdr:graphicFrame macro="">
          <xdr:nvGraphicFramePr>
            <xdr:cNvPr id="6" name="Exchang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Exchange"/>
            </a:graphicData>
          </a:graphic>
        </xdr:graphicFrame>
      </mc:Choice>
      <mc:Fallback xmlns="">
        <xdr:sp macro="" textlink="">
          <xdr:nvSpPr>
            <xdr:cNvPr id="0" name=""/>
            <xdr:cNvSpPr>
              <a:spLocks noTextEdit="1"/>
            </xdr:cNvSpPr>
          </xdr:nvSpPr>
          <xdr:spPr>
            <a:xfrm>
              <a:off x="38100" y="47624"/>
              <a:ext cx="561975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66674</xdr:colOff>
      <xdr:row>42</xdr:row>
      <xdr:rowOff>123824</xdr:rowOff>
    </xdr:from>
    <xdr:to>
      <xdr:col>9</xdr:col>
      <xdr:colOff>380999</xdr:colOff>
      <xdr:row>62</xdr:row>
      <xdr:rowOff>11429</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bbas.hyder" refreshedDate="42958.476268634258" createdVersion="6" refreshedVersion="6" minRefreshableVersion="3" recordCount="4">
  <cacheSource type="worksheet">
    <worksheetSource ref="A1:J1000" sheet="Selling"/>
  </cacheSource>
  <cacheFields count="10">
    <cacheField name="Coins Name" numFmtId="0">
      <sharedItems containsNonDate="0" containsBlank="1" count="3">
        <m/>
        <s v="NEO" u="1"/>
        <s v="DT Token" u="1"/>
      </sharedItems>
    </cacheField>
    <cacheField name="Symbol" numFmtId="0">
      <sharedItems containsNonDate="0" containsString="0" containsBlank="1"/>
    </cacheField>
    <cacheField name="Buy Price" numFmtId="0">
      <sharedItems containsNonDate="0" containsString="0" containsBlank="1"/>
    </cacheField>
    <cacheField name="Sell Price" numFmtId="0">
      <sharedItems containsNonDate="0" containsString="0" containsBlank="1"/>
    </cacheField>
    <cacheField name="Units" numFmtId="0">
      <sharedItems containsNonDate="0" containsString="0" containsBlank="1"/>
    </cacheField>
    <cacheField name="Total BTC" numFmtId="0">
      <sharedItems containsNonDate="0" containsString="0" containsBlank="1"/>
    </cacheField>
    <cacheField name="Fees (BTC)" numFmtId="0">
      <sharedItems containsNonDate="0" containsString="0" containsBlank="1"/>
    </cacheField>
    <cacheField name="Received BTC" numFmtId="0">
      <sharedItems containsNonDate="0" containsString="0" containsBlank="1"/>
    </cacheField>
    <cacheField name="Profit/Loss" numFmtId="0">
      <sharedItems containsNonDate="0" containsString="0" containsBlank="1"/>
    </cacheField>
    <cacheField name="Profit/Loss Percentag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bbas.hyder" refreshedDate="42958.476378703701" createdVersion="5" refreshedVersion="6" minRefreshableVersion="3" recordCount="3">
  <cacheSource type="worksheet">
    <worksheetSource name="SellingTable"/>
  </cacheSource>
  <cacheFields count="10">
    <cacheField name="Coins Name" numFmtId="0">
      <sharedItems containsNonDate="0" containsString="0" containsBlank="1"/>
    </cacheField>
    <cacheField name="Symbol" numFmtId="0">
      <sharedItems containsNonDate="0" containsBlank="1" count="3">
        <m/>
        <s v="NEO" u="1"/>
        <s v="DRACO" u="1"/>
      </sharedItems>
    </cacheField>
    <cacheField name="Buy Price" numFmtId="164">
      <sharedItems containsNonDate="0" containsString="0" containsBlank="1"/>
    </cacheField>
    <cacheField name="Sell Price" numFmtId="164">
      <sharedItems containsNonDate="0" containsString="0" containsBlank="1"/>
    </cacheField>
    <cacheField name="Units" numFmtId="0">
      <sharedItems containsNonDate="0" containsString="0" containsBlank="1"/>
    </cacheField>
    <cacheField name="Total BTC" numFmtId="164">
      <sharedItems containsNonDate="0" containsString="0" containsBlank="1"/>
    </cacheField>
    <cacheField name="Fees (BTC)" numFmtId="164">
      <sharedItems containsNonDate="0" containsString="0" containsBlank="1"/>
    </cacheField>
    <cacheField name="Received BTC" numFmtId="164">
      <sharedItems containsNonDate="0" containsString="0" containsBlank="1"/>
    </cacheField>
    <cacheField name="Profit/Loss" numFmtId="164">
      <sharedItems containsNonDate="0" containsString="0" containsBlank="1"/>
    </cacheField>
    <cacheField name="Profit/Loss Percentag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bbas.hyder" refreshedDate="42958.476544212965" createdVersion="5" refreshedVersion="6" minRefreshableVersion="3" recordCount="2">
  <cacheSource type="worksheet">
    <worksheetSource name="BuyingTable"/>
  </cacheSource>
  <cacheFields count="16">
    <cacheField name="Coins Name" numFmtId="0">
      <sharedItems containsNonDate="0" containsBlank="1" count="39">
        <m/>
        <s v="Dotcoin" u="1"/>
        <s v="IOTA" u="1"/>
        <s v="Bitcoin" u="1"/>
        <s v="Ethereum" u="1"/>
        <s v="NEM" u="1"/>
        <s v="BitShares" u="1"/>
        <s v="Lisk" u="1"/>
        <s v="Aragon" u="1"/>
        <s v="Cofound.it" u="1"/>
        <s v="NEO" u="1"/>
        <s v="Lunyr" u="1"/>
        <s v="Blocknet" u="1"/>
        <s v="Ripple" u="1"/>
        <s v="Mintcoin" u="1"/>
        <s v="Elastic" u="1"/>
        <s v="Edgeless" u="1"/>
        <s v="Burst" u="1"/>
        <s v="Skycoin" u="1"/>
        <s v="MonetaryUnit" u="1"/>
        <s v="Ubiq" u="1"/>
        <s v="Waves" u="1"/>
        <s v="Litecoin" u="1"/>
        <s v="Stratis" u="1"/>
        <s v="PIVX" u="1"/>
        <s v="Siacoin" u="1"/>
        <s v="DT Token" u="1"/>
        <s v="EOS" u="1"/>
        <s v="Netko" u="1"/>
        <s v="Monero" u="1"/>
        <s v="Chronobank" u="1"/>
        <s v="Patientory" u="1"/>
        <s v="Databits" u="1"/>
        <s v="Dogecoin" u="1"/>
        <s v="NAV Coin" u="1"/>
        <s v="Geocoin" u="1"/>
        <s v="Emerald Crypto" u="1"/>
        <s v="EquiTrader" u="1"/>
        <s v="Verge" u="1"/>
      </sharedItems>
    </cacheField>
    <cacheField name="Symbol" numFmtId="0">
      <sharedItems containsNonDate="0" containsString="0" containsBlank="1"/>
    </cacheField>
    <cacheField name="Price / Unit" numFmtId="164">
      <sharedItems containsNonDate="0" containsString="0" containsBlank="1"/>
    </cacheField>
    <cacheField name="Units" numFmtId="0">
      <sharedItems containsNonDate="0" containsString="0" containsBlank="1"/>
    </cacheField>
    <cacheField name="Price (BTC)" numFmtId="164">
      <sharedItems containsSemiMixedTypes="0" containsString="0" containsNumber="1" containsInteger="1" minValue="0" maxValue="0"/>
    </cacheField>
    <cacheField name="Fees (BTC)" numFmtId="164">
      <sharedItems containsSemiMixedTypes="0" containsString="0" containsNumber="1" containsInteger="1" minValue="0" maxValue="0"/>
    </cacheField>
    <cacheField name="Price (INR)" numFmtId="0">
      <sharedItems/>
    </cacheField>
    <cacheField name="Fees (INR)" numFmtId="164">
      <sharedItems/>
    </cacheField>
    <cacheField name="Exchange" numFmtId="0">
      <sharedItems containsNonDate="0" containsBlank="1" count="4">
        <m/>
        <s v="Bitfinex" u="1"/>
        <s v="Cryptopia" u="1"/>
        <s v="Bittrex" u="1"/>
      </sharedItems>
    </cacheField>
    <cacheField name="Total Price (INR)" numFmtId="0">
      <sharedItems/>
    </cacheField>
    <cacheField name="Current Price (BTC)" numFmtId="164">
      <sharedItems/>
    </cacheField>
    <cacheField name="Current Price (INR)" numFmtId="164">
      <sharedItems/>
    </cacheField>
    <cacheField name="Current Value (BTC)" numFmtId="0">
      <sharedItems/>
    </cacheField>
    <cacheField name="Current Value (INR)" numFmtId="164">
      <sharedItems/>
    </cacheField>
    <cacheField name="Percentage" numFmtId="10">
      <sharedItems/>
    </cacheField>
    <cacheField name="Total (BTC)" numFmtId="164">
      <sharedItems containsSemiMixedTypes="0" containsString="0" containsNumber="1" containsInteger="1" minValue="0" maxValue="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
  <r>
    <x v="0"/>
    <m/>
    <m/>
    <m/>
    <m/>
    <m/>
    <m/>
    <m/>
    <m/>
    <m/>
  </r>
  <r>
    <x v="0"/>
    <m/>
    <m/>
    <m/>
    <m/>
    <m/>
    <m/>
    <m/>
    <m/>
    <m/>
  </r>
  <r>
    <x v="0"/>
    <m/>
    <m/>
    <m/>
    <m/>
    <m/>
    <m/>
    <m/>
    <m/>
    <m/>
  </r>
  <r>
    <x v="0"/>
    <m/>
    <m/>
    <m/>
    <m/>
    <m/>
    <m/>
    <m/>
    <m/>
    <m/>
  </r>
</pivotCacheRecords>
</file>

<file path=xl/pivotCache/pivotCacheRecords2.xml><?xml version="1.0" encoding="utf-8"?>
<pivotCacheRecords xmlns="http://schemas.openxmlformats.org/spreadsheetml/2006/main" xmlns:r="http://schemas.openxmlformats.org/officeDocument/2006/relationships" count="3">
  <r>
    <m/>
    <x v="0"/>
    <m/>
    <m/>
    <m/>
    <m/>
    <m/>
    <m/>
    <m/>
    <m/>
  </r>
  <r>
    <m/>
    <x v="0"/>
    <m/>
    <m/>
    <m/>
    <m/>
    <m/>
    <m/>
    <m/>
    <m/>
  </r>
  <r>
    <m/>
    <x v="0"/>
    <m/>
    <m/>
    <m/>
    <m/>
    <m/>
    <m/>
    <m/>
    <m/>
  </r>
</pivotCacheRecords>
</file>

<file path=xl/pivotCache/pivotCacheRecords3.xml><?xml version="1.0" encoding="utf-8"?>
<pivotCacheRecords xmlns="http://schemas.openxmlformats.org/spreadsheetml/2006/main" xmlns:r="http://schemas.openxmlformats.org/officeDocument/2006/relationships" count="2">
  <r>
    <x v="0"/>
    <m/>
    <m/>
    <m/>
    <n v="0"/>
    <n v="0"/>
    <e v="#DIV/0!"/>
    <e v="#DIV/0!"/>
    <x v="0"/>
    <e v="#DIV/0!"/>
    <e v="#N/A"/>
    <e v="#N/A"/>
    <e v="#N/A"/>
    <e v="#N/A"/>
    <e v="#N/A"/>
    <n v="0"/>
  </r>
  <r>
    <x v="0"/>
    <m/>
    <m/>
    <m/>
    <n v="0"/>
    <n v="0"/>
    <e v="#DIV/0!"/>
    <e v="#DIV/0!"/>
    <x v="0"/>
    <e v="#DIV/0!"/>
    <e v="#N/A"/>
    <e v="#N/A"/>
    <e v="#N/A"/>
    <e v="#N/A"/>
    <e v="#N/A"/>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3" firstHeaderRow="0" firstDataRow="1" firstDataCol="1"/>
  <pivotFields count="10">
    <pivotField axis="axisRow" subtotalTop="0" showAll="0">
      <items count="4">
        <item m="1" x="2"/>
        <item m="1" x="1"/>
        <item x="0"/>
        <item t="default"/>
      </items>
    </pivotField>
    <pivotField subtotalTop="0" showAll="0"/>
    <pivotField subtotalTop="0" showAll="0"/>
    <pivotField subtotalTop="0" showAll="0"/>
    <pivotField dataField="1" subtotalTop="0" showAll="0"/>
    <pivotField subtotalTop="0" showAll="0"/>
    <pivotField subtotalTop="0" showAll="0"/>
    <pivotField dataField="1" subtotalTop="0" showAll="0"/>
    <pivotField subtotalTop="0" showAll="0"/>
    <pivotField subtotalTop="0" showAll="0"/>
  </pivotFields>
  <rowFields count="1">
    <field x="0"/>
  </rowFields>
  <rowItems count="2">
    <i>
      <x v="2"/>
    </i>
    <i t="grand">
      <x/>
    </i>
  </rowItems>
  <colFields count="1">
    <field x="-2"/>
  </colFields>
  <colItems count="2">
    <i>
      <x/>
    </i>
    <i i="1">
      <x v="1"/>
    </i>
  </colItems>
  <dataFields count="2">
    <dataField name="Sum of Units" fld="4" baseField="0" baseItem="0"/>
    <dataField name="Sum of Received BTC" fld="7" baseField="0" baseItem="0"/>
  </dataFields>
  <formats count="8">
    <format dxfId="17">
      <pivotArea collapsedLevelsAreSubtotals="1" fieldPosition="0">
        <references count="1">
          <reference field="0" count="0"/>
        </references>
      </pivotArea>
    </format>
    <format dxfId="16">
      <pivotArea collapsedLevelsAreSubtotals="1" fieldPosition="0">
        <references count="1">
          <reference field="0" count="0"/>
        </references>
      </pivotArea>
    </format>
    <format dxfId="15">
      <pivotArea collapsedLevelsAreSubtotals="1" fieldPosition="0">
        <references count="1">
          <reference field="0" count="0"/>
        </references>
      </pivotArea>
    </format>
    <format dxfId="14">
      <pivotArea collapsedLevelsAreSubtotals="1" fieldPosition="0">
        <references count="1">
          <reference field="0" count="0"/>
        </references>
      </pivotArea>
    </format>
    <format dxfId="13">
      <pivotArea collapsedLevelsAreSubtotals="1" fieldPosition="0">
        <references count="1">
          <reference field="0" count="0"/>
        </references>
      </pivotArea>
    </format>
    <format dxfId="12">
      <pivotArea collapsedLevelsAreSubtotals="1" fieldPosition="0">
        <references count="1">
          <reference field="0" count="0"/>
        </references>
      </pivotArea>
    </format>
    <format dxfId="11">
      <pivotArea collapsedLevelsAreSubtotals="1" fieldPosition="0">
        <references count="1">
          <reference field="0" count="0"/>
        </references>
      </pivotArea>
    </format>
    <format dxfId="10">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5">
  <location ref="M1:N3" firstHeaderRow="1" firstDataRow="1" firstDataCol="1"/>
  <pivotFields count="16">
    <pivotField axis="axisRow" showAll="0">
      <items count="40">
        <item m="1" x="33"/>
        <item m="1" x="1"/>
        <item m="1" x="36"/>
        <item m="1" x="37"/>
        <item m="1" x="4"/>
        <item m="1" x="35"/>
        <item m="1" x="22"/>
        <item m="1" x="14"/>
        <item m="1" x="29"/>
        <item m="1" x="19"/>
        <item m="1" x="5"/>
        <item m="1" x="28"/>
        <item m="1" x="31"/>
        <item m="1" x="13"/>
        <item m="1" x="25"/>
        <item m="1" x="38"/>
        <item m="1" x="2"/>
        <item m="1" x="23"/>
        <item m="1" x="27"/>
        <item m="1" x="10"/>
        <item m="1" x="21"/>
        <item m="1" x="7"/>
        <item m="1" x="24"/>
        <item m="1" x="8"/>
        <item m="1" x="20"/>
        <item m="1" x="12"/>
        <item m="1" x="16"/>
        <item m="1" x="15"/>
        <item m="1" x="18"/>
        <item m="1" x="17"/>
        <item m="1" x="34"/>
        <item m="1" x="32"/>
        <item m="1" x="9"/>
        <item m="1" x="30"/>
        <item m="1" x="26"/>
        <item x="0"/>
        <item m="1" x="6"/>
        <item m="1" x="11"/>
        <item m="1" x="3"/>
        <item t="default"/>
      </items>
    </pivotField>
    <pivotField showAll="0"/>
    <pivotField showAll="0"/>
    <pivotField showAll="0"/>
    <pivotField numFmtId="164" showAll="0"/>
    <pivotField numFmtId="164" showAll="0"/>
    <pivotField showAll="0"/>
    <pivotField numFmtId="164" showAll="0"/>
    <pivotField showAll="0">
      <items count="5">
        <item m="1" x="1"/>
        <item m="1" x="3"/>
        <item m="1" x="2"/>
        <item x="0"/>
        <item t="default"/>
      </items>
    </pivotField>
    <pivotField showAll="0"/>
    <pivotField showAll="0"/>
    <pivotField showAll="0"/>
    <pivotField showAll="0" defaultSubtotal="0"/>
    <pivotField numFmtId="164" showAll="0"/>
    <pivotField dataField="1" numFmtId="10" showAll="0"/>
    <pivotField numFmtId="164" showAll="0"/>
  </pivotFields>
  <rowFields count="1">
    <field x="0"/>
  </rowFields>
  <rowItems count="2">
    <i>
      <x v="35"/>
    </i>
    <i t="grand">
      <x/>
    </i>
  </rowItems>
  <colItems count="1">
    <i/>
  </colItems>
  <dataFields count="1">
    <dataField name="Average of Percentage" fld="14" subtotal="average" baseField="0" baseItem="5" numFmtId="10"/>
  </dataFields>
  <formats count="12">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outline="0" fieldPosition="0">
        <references count="1">
          <reference field="4294967294" count="1">
            <x v="0"/>
          </reference>
        </references>
      </pivotArea>
    </format>
    <format dxfId="18">
      <pivotArea outline="0" collapsedLevelsAreSubtotals="1" fieldPosition="0"/>
    </format>
  </formats>
  <chartFormats count="9">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0" count="1" selected="0">
            <x v="12"/>
          </reference>
        </references>
      </pivotArea>
    </chartFormat>
    <chartFormat chart="14" format="4">
      <pivotArea type="data" outline="0" fieldPosition="0">
        <references count="2">
          <reference field="4294967294" count="1" selected="0">
            <x v="0"/>
          </reference>
          <reference field="0" count="1" selected="0">
            <x v="14"/>
          </reference>
        </references>
      </pivotArea>
    </chartFormat>
    <chartFormat chart="14" format="5">
      <pivotArea type="data" outline="0" fieldPosition="0">
        <references count="2">
          <reference field="4294967294" count="1" selected="0">
            <x v="0"/>
          </reference>
          <reference field="0" count="1" selected="0">
            <x v="13"/>
          </reference>
        </references>
      </pivotArea>
    </chartFormat>
    <chartFormat chart="14" format="6">
      <pivotArea type="data" outline="0" fieldPosition="0">
        <references count="2">
          <reference field="4294967294" count="1" selected="0">
            <x v="0"/>
          </reference>
          <reference field="0" count="1" selected="0">
            <x v="15"/>
          </reference>
        </references>
      </pivotArea>
    </chartFormat>
    <chartFormat chart="14" format="7">
      <pivotArea type="data" outline="0" fieldPosition="0">
        <references count="2">
          <reference field="4294967294" count="1" selected="0">
            <x v="0"/>
          </reference>
          <reference field="0" count="1" selected="0">
            <x v="6"/>
          </reference>
        </references>
      </pivotArea>
    </chartFormat>
    <chartFormat chart="14" format="8">
      <pivotArea type="data" outline="0" fieldPosition="0">
        <references count="2">
          <reference field="4294967294" count="1" selected="0">
            <x v="0"/>
          </reference>
          <reference field="0" count="1" selected="0">
            <x v="5"/>
          </reference>
        </references>
      </pivotArea>
    </chartFormat>
    <chartFormat chart="14" format="9">
      <pivotArea type="data" outline="0" fieldPosition="0">
        <references count="2">
          <reference field="4294967294" count="1" selected="0">
            <x v="0"/>
          </reference>
          <reference field="0" count="1" selected="0">
            <x v="4"/>
          </reference>
        </references>
      </pivotArea>
    </chartFormat>
    <chartFormat chart="14"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P9:Q11" firstHeaderRow="1" firstDataRow="1" firstDataCol="1"/>
  <pivotFields count="10">
    <pivotField showAll="0"/>
    <pivotField axis="axisRow" showAll="0">
      <items count="4">
        <item m="1" x="2"/>
        <item m="1" x="1"/>
        <item x="0"/>
        <item t="default"/>
      </items>
    </pivotField>
    <pivotField showAll="0"/>
    <pivotField showAll="0"/>
    <pivotField showAll="0"/>
    <pivotField showAll="0"/>
    <pivotField showAll="0"/>
    <pivotField dataField="1" numFmtId="164" showAll="0" defaultSubtotal="0"/>
    <pivotField showAll="0"/>
    <pivotField showAll="0"/>
  </pivotFields>
  <rowFields count="1">
    <field x="1"/>
  </rowFields>
  <rowItems count="2">
    <i>
      <x v="2"/>
    </i>
    <i t="grand">
      <x/>
    </i>
  </rowItems>
  <colItems count="1">
    <i/>
  </colItems>
  <dataFields count="1">
    <dataField name="Sum of Received BTC" fld="7" baseField="0" baseItem="0"/>
  </dataFields>
  <formats count="1">
    <format dxfId="3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showDrill="0" useAutoFormatting="1" itemPrintTitles="1" createdVersion="5" indent="0" outline="1" outlineData="1" multipleFieldFilters="0" chartFormat="22">
  <location ref="P1:R3" firstHeaderRow="0" firstDataRow="1" firstDataCol="1"/>
  <pivotFields count="16">
    <pivotField showAll="0">
      <items count="40">
        <item m="1" x="33"/>
        <item m="1" x="1"/>
        <item m="1" x="36"/>
        <item m="1" x="37"/>
        <item m="1" x="4"/>
        <item m="1" x="35"/>
        <item m="1" x="22"/>
        <item m="1" x="14"/>
        <item m="1" x="29"/>
        <item m="1" x="19"/>
        <item m="1" x="5"/>
        <item m="1" x="28"/>
        <item m="1" x="31"/>
        <item m="1" x="13"/>
        <item m="1" x="25"/>
        <item m="1" x="38"/>
        <item m="1" x="2"/>
        <item m="1" x="23"/>
        <item m="1" x="27"/>
        <item m="1" x="10"/>
        <item m="1" x="21"/>
        <item m="1" x="7"/>
        <item m="1" x="24"/>
        <item m="1" x="8"/>
        <item m="1" x="20"/>
        <item m="1" x="12"/>
        <item m="1" x="16"/>
        <item m="1" x="15"/>
        <item m="1" x="18"/>
        <item m="1" x="17"/>
        <item m="1" x="34"/>
        <item m="1" x="32"/>
        <item m="1" x="9"/>
        <item m="1" x="30"/>
        <item m="1" x="26"/>
        <item x="0"/>
        <item m="1" x="6"/>
        <item m="1" x="11"/>
        <item m="1" x="3"/>
        <item t="default"/>
      </items>
    </pivotField>
    <pivotField showAll="0"/>
    <pivotField showAll="0"/>
    <pivotField showAll="0"/>
    <pivotField numFmtId="164" showAll="0"/>
    <pivotField numFmtId="164" showAll="0"/>
    <pivotField dataField="1" showAll="0"/>
    <pivotField numFmtId="164" showAll="0"/>
    <pivotField axis="axisRow" showAll="0">
      <items count="5">
        <item m="1" x="3"/>
        <item m="1" x="2"/>
        <item x="0"/>
        <item m="1" x="1"/>
        <item t="default"/>
      </items>
    </pivotField>
    <pivotField showAll="0"/>
    <pivotField showAll="0"/>
    <pivotField showAll="0"/>
    <pivotField showAll="0" defaultSubtotal="0"/>
    <pivotField dataField="1" numFmtId="164" showAll="0"/>
    <pivotField numFmtId="10" showAll="0"/>
    <pivotField numFmtId="164" showAll="0"/>
  </pivotFields>
  <rowFields count="1">
    <field x="8"/>
  </rowFields>
  <rowItems count="2">
    <i>
      <x v="2"/>
    </i>
    <i t="grand">
      <x/>
    </i>
  </rowItems>
  <colFields count="1">
    <field x="-2"/>
  </colFields>
  <colItems count="2">
    <i>
      <x/>
    </i>
    <i i="1">
      <x v="1"/>
    </i>
  </colItems>
  <dataFields count="2">
    <dataField name="Invested Amount" fld="6" baseField="8" baseItem="0"/>
    <dataField name="Current Price" fld="13" baseField="8" baseItem="0"/>
  </dataFields>
  <formats count="10">
    <format dxfId="40">
      <pivotArea type="all" dataOnly="0" outline="0" fieldPosition="0"/>
    </format>
    <format dxfId="39">
      <pivotArea outline="0" collapsedLevelsAreSubtotals="1" fieldPosition="0"/>
    </format>
    <format dxfId="38">
      <pivotArea field="0" type="button" dataOnly="0" labelOnly="1" outline="0"/>
    </format>
    <format dxfId="37">
      <pivotArea dataOnly="0" labelOnly="1" grandRow="1" outline="0" fieldPosition="0"/>
    </format>
    <format dxfId="36">
      <pivotArea type="all" dataOnly="0" outline="0" fieldPosition="0"/>
    </format>
    <format dxfId="35">
      <pivotArea outline="0" collapsedLevelsAreSubtotals="1" fieldPosition="0"/>
    </format>
    <format dxfId="34">
      <pivotArea field="0" type="button" dataOnly="0" labelOnly="1" outline="0"/>
    </format>
    <format dxfId="33">
      <pivotArea dataOnly="0" labelOnly="1" grandRow="1" outline="0" fieldPosition="0"/>
    </format>
    <format dxfId="32">
      <pivotArea outline="0" collapsedLevelsAreSubtotals="1" fieldPosition="0"/>
    </format>
    <format dxfId="31">
      <pivotArea collapsedLevelsAreSubtotals="1" fieldPosition="0">
        <references count="1">
          <reference field="8" count="0"/>
        </references>
      </pivotArea>
    </format>
  </formats>
  <chartFormats count="6">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Coin Distribution Chart" cacheId="2" applyNumberFormats="0" applyBorderFormats="0" applyFontFormats="0" applyPatternFormats="0" applyAlignmentFormats="0" applyWidthHeightFormats="1" dataCaption="Values" updatedVersion="6" minRefreshableVersion="3" useAutoFormatting="1" itemPrintTitles="1" createdVersion="5" indent="0" outline="1" outlineData="1" chartFormat="13">
  <location ref="J1:K3" firstHeaderRow="1" firstDataRow="1" firstDataCol="1"/>
  <pivotFields count="16">
    <pivotField axis="axisRow" showAll="0">
      <items count="40">
        <item m="1" x="33"/>
        <item m="1" x="1"/>
        <item m="1" x="36"/>
        <item m="1" x="37"/>
        <item m="1" x="4"/>
        <item m="1" x="35"/>
        <item m="1" x="22"/>
        <item m="1" x="14"/>
        <item m="1" x="29"/>
        <item m="1" x="19"/>
        <item m="1" x="5"/>
        <item m="1" x="28"/>
        <item m="1" x="31"/>
        <item m="1" x="13"/>
        <item m="1" x="25"/>
        <item m="1" x="38"/>
        <item m="1" x="2"/>
        <item m="1" x="23"/>
        <item m="1" x="27"/>
        <item m="1" x="10"/>
        <item m="1" x="21"/>
        <item m="1" x="7"/>
        <item m="1" x="24"/>
        <item m="1" x="8"/>
        <item m="1" x="20"/>
        <item m="1" x="12"/>
        <item m="1" x="16"/>
        <item m="1" x="15"/>
        <item m="1" x="18"/>
        <item m="1" x="17"/>
        <item m="1" x="34"/>
        <item m="1" x="32"/>
        <item m="1" x="9"/>
        <item m="1" x="30"/>
        <item m="1" x="26"/>
        <item x="0"/>
        <item m="1" x="6"/>
        <item m="1" x="11"/>
        <item m="1" x="3"/>
        <item t="default"/>
      </items>
    </pivotField>
    <pivotField showAll="0"/>
    <pivotField showAll="0"/>
    <pivotField showAll="0"/>
    <pivotField numFmtId="164" showAll="0"/>
    <pivotField numFmtId="164" showAll="0"/>
    <pivotField showAll="0"/>
    <pivotField numFmtId="164" showAll="0"/>
    <pivotField showAll="0">
      <items count="5">
        <item m="1" x="1"/>
        <item m="1" x="3"/>
        <item m="1" x="2"/>
        <item x="0"/>
        <item t="default"/>
      </items>
    </pivotField>
    <pivotField showAll="0"/>
    <pivotField showAll="0"/>
    <pivotField showAll="0"/>
    <pivotField showAll="0" defaultSubtotal="0"/>
    <pivotField dataField="1" numFmtId="164" showAll="0"/>
    <pivotField numFmtId="10" showAll="0"/>
    <pivotField numFmtId="164" showAll="0"/>
  </pivotFields>
  <rowFields count="1">
    <field x="0"/>
  </rowFields>
  <rowItems count="2">
    <i>
      <x v="35"/>
    </i>
    <i t="grand">
      <x/>
    </i>
  </rowItems>
  <colItems count="1">
    <i/>
  </colItems>
  <dataFields count="1">
    <dataField name="Sum of Current Value (INR)" fld="13" baseField="0" baseItem="0"/>
  </dataFields>
  <formats count="12">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outline="0" fieldPosition="0">
        <references count="1">
          <reference field="4294967294" count="1">
            <x v="0"/>
          </reference>
        </references>
      </pivotArea>
    </format>
    <format dxfId="46">
      <pivotArea type="all" dataOnly="0" outline="0" fieldPosition="0"/>
    </format>
    <format dxfId="45">
      <pivotArea outline="0" collapsedLevelsAreSubtotals="1" fieldPosition="0"/>
    </format>
    <format dxfId="44">
      <pivotArea field="0" type="button" dataOnly="0" labelOnly="1" outline="0" axis="axisRow" fieldPosition="0"/>
    </format>
    <format dxfId="43">
      <pivotArea dataOnly="0" labelOnly="1" fieldPosition="0">
        <references count="1">
          <reference field="0" count="0"/>
        </references>
      </pivotArea>
    </format>
    <format dxfId="42">
      <pivotArea dataOnly="0" labelOnly="1" grandRow="1" outline="0" fieldPosition="0"/>
    </format>
    <format dxfId="41">
      <pivotArea dataOnly="0" labelOnly="1" outline="0" fieldPosition="0">
        <references count="1">
          <reference field="4294967294" count="1">
            <x v="0"/>
          </reference>
        </references>
      </pivotArea>
    </format>
  </formats>
  <chartFormats count="39">
    <chartFormat chart="7" format="37" series="1">
      <pivotArea type="data" outline="0" fieldPosition="0">
        <references count="1">
          <reference field="4294967294" count="1" selected="0">
            <x v="0"/>
          </reference>
        </references>
      </pivotArea>
    </chartFormat>
    <chartFormat chart="7" format="38">
      <pivotArea type="data" outline="0" fieldPosition="0">
        <references count="2">
          <reference field="4294967294" count="1" selected="0">
            <x v="0"/>
          </reference>
          <reference field="0" count="1" selected="0">
            <x v="0"/>
          </reference>
        </references>
      </pivotArea>
    </chartFormat>
    <chartFormat chart="7" format="39">
      <pivotArea type="data" outline="0" fieldPosition="0">
        <references count="2">
          <reference field="4294967294" count="1" selected="0">
            <x v="0"/>
          </reference>
          <reference field="0" count="1" selected="0">
            <x v="1"/>
          </reference>
        </references>
      </pivotArea>
    </chartFormat>
    <chartFormat chart="7" format="40">
      <pivotArea type="data" outline="0" fieldPosition="0">
        <references count="2">
          <reference field="4294967294" count="1" selected="0">
            <x v="0"/>
          </reference>
          <reference field="0" count="1" selected="0">
            <x v="2"/>
          </reference>
        </references>
      </pivotArea>
    </chartFormat>
    <chartFormat chart="7" format="41">
      <pivotArea type="data" outline="0" fieldPosition="0">
        <references count="2">
          <reference field="4294967294" count="1" selected="0">
            <x v="0"/>
          </reference>
          <reference field="0" count="1" selected="0">
            <x v="3"/>
          </reference>
        </references>
      </pivotArea>
    </chartFormat>
    <chartFormat chart="7" format="42">
      <pivotArea type="data" outline="0" fieldPosition="0">
        <references count="2">
          <reference field="4294967294" count="1" selected="0">
            <x v="0"/>
          </reference>
          <reference field="0" count="1" selected="0">
            <x v="4"/>
          </reference>
        </references>
      </pivotArea>
    </chartFormat>
    <chartFormat chart="7" format="43">
      <pivotArea type="data" outline="0" fieldPosition="0">
        <references count="2">
          <reference field="4294967294" count="1" selected="0">
            <x v="0"/>
          </reference>
          <reference field="0" count="1" selected="0">
            <x v="5"/>
          </reference>
        </references>
      </pivotArea>
    </chartFormat>
    <chartFormat chart="7" format="44">
      <pivotArea type="data" outline="0" fieldPosition="0">
        <references count="2">
          <reference field="4294967294" count="1" selected="0">
            <x v="0"/>
          </reference>
          <reference field="0" count="1" selected="0">
            <x v="6"/>
          </reference>
        </references>
      </pivotArea>
    </chartFormat>
    <chartFormat chart="7" format="45">
      <pivotArea type="data" outline="0" fieldPosition="0">
        <references count="2">
          <reference field="4294967294" count="1" selected="0">
            <x v="0"/>
          </reference>
          <reference field="0" count="1" selected="0">
            <x v="7"/>
          </reference>
        </references>
      </pivotArea>
    </chartFormat>
    <chartFormat chart="7" format="46">
      <pivotArea type="data" outline="0" fieldPosition="0">
        <references count="2">
          <reference field="4294967294" count="1" selected="0">
            <x v="0"/>
          </reference>
          <reference field="0" count="1" selected="0">
            <x v="8"/>
          </reference>
        </references>
      </pivotArea>
    </chartFormat>
    <chartFormat chart="7" format="47">
      <pivotArea type="data" outline="0" fieldPosition="0">
        <references count="2">
          <reference field="4294967294" count="1" selected="0">
            <x v="0"/>
          </reference>
          <reference field="0" count="1" selected="0">
            <x v="9"/>
          </reference>
        </references>
      </pivotArea>
    </chartFormat>
    <chartFormat chart="7" format="48">
      <pivotArea type="data" outline="0" fieldPosition="0">
        <references count="2">
          <reference field="4294967294" count="1" selected="0">
            <x v="0"/>
          </reference>
          <reference field="0" count="1" selected="0">
            <x v="10"/>
          </reference>
        </references>
      </pivotArea>
    </chartFormat>
    <chartFormat chart="7" format="49">
      <pivotArea type="data" outline="0" fieldPosition="0">
        <references count="2">
          <reference field="4294967294" count="1" selected="0">
            <x v="0"/>
          </reference>
          <reference field="0" count="1" selected="0">
            <x v="11"/>
          </reference>
        </references>
      </pivotArea>
    </chartFormat>
    <chartFormat chart="7" format="50">
      <pivotArea type="data" outline="0" fieldPosition="0">
        <references count="2">
          <reference field="4294967294" count="1" selected="0">
            <x v="0"/>
          </reference>
          <reference field="0" count="1" selected="0">
            <x v="12"/>
          </reference>
        </references>
      </pivotArea>
    </chartFormat>
    <chartFormat chart="7" format="51">
      <pivotArea type="data" outline="0" fieldPosition="0">
        <references count="2">
          <reference field="4294967294" count="1" selected="0">
            <x v="0"/>
          </reference>
          <reference field="0" count="1" selected="0">
            <x v="13"/>
          </reference>
        </references>
      </pivotArea>
    </chartFormat>
    <chartFormat chart="7" format="52">
      <pivotArea type="data" outline="0" fieldPosition="0">
        <references count="2">
          <reference field="4294967294" count="1" selected="0">
            <x v="0"/>
          </reference>
          <reference field="0" count="1" selected="0">
            <x v="14"/>
          </reference>
        </references>
      </pivotArea>
    </chartFormat>
    <chartFormat chart="7" format="53">
      <pivotArea type="data" outline="0" fieldPosition="0">
        <references count="2">
          <reference field="4294967294" count="1" selected="0">
            <x v="0"/>
          </reference>
          <reference field="0" count="1" selected="0">
            <x v="15"/>
          </reference>
        </references>
      </pivotArea>
    </chartFormat>
    <chartFormat chart="7" format="54">
      <pivotArea type="data" outline="0" fieldPosition="0">
        <references count="2">
          <reference field="4294967294" count="1" selected="0">
            <x v="0"/>
          </reference>
          <reference field="0" count="1" selected="0">
            <x v="16"/>
          </reference>
        </references>
      </pivotArea>
    </chartFormat>
    <chartFormat chart="7" format="55">
      <pivotArea type="data" outline="0" fieldPosition="0">
        <references count="2">
          <reference field="4294967294" count="1" selected="0">
            <x v="0"/>
          </reference>
          <reference field="0" count="1" selected="0">
            <x v="17"/>
          </reference>
        </references>
      </pivotArea>
    </chartFormat>
    <chartFormat chart="7" format="56">
      <pivotArea type="data" outline="0" fieldPosition="0">
        <references count="2">
          <reference field="4294967294" count="1" selected="0">
            <x v="0"/>
          </reference>
          <reference field="0" count="1" selected="0">
            <x v="18"/>
          </reference>
        </references>
      </pivotArea>
    </chartFormat>
    <chartFormat chart="7" format="57">
      <pivotArea type="data" outline="0" fieldPosition="0">
        <references count="2">
          <reference field="4294967294" count="1" selected="0">
            <x v="0"/>
          </reference>
          <reference field="0" count="1" selected="0">
            <x v="19"/>
          </reference>
        </references>
      </pivotArea>
    </chartFormat>
    <chartFormat chart="7" format="58">
      <pivotArea type="data" outline="0" fieldPosition="0">
        <references count="2">
          <reference field="4294967294" count="1" selected="0">
            <x v="0"/>
          </reference>
          <reference field="0" count="1" selected="0">
            <x v="20"/>
          </reference>
        </references>
      </pivotArea>
    </chartFormat>
    <chartFormat chart="7" format="59">
      <pivotArea type="data" outline="0" fieldPosition="0">
        <references count="2">
          <reference field="4294967294" count="1" selected="0">
            <x v="0"/>
          </reference>
          <reference field="0" count="1" selected="0">
            <x v="21"/>
          </reference>
        </references>
      </pivotArea>
    </chartFormat>
    <chartFormat chart="7" format="60">
      <pivotArea type="data" outline="0" fieldPosition="0">
        <references count="2">
          <reference field="4294967294" count="1" selected="0">
            <x v="0"/>
          </reference>
          <reference field="0" count="1" selected="0">
            <x v="22"/>
          </reference>
        </references>
      </pivotArea>
    </chartFormat>
    <chartFormat chart="7" format="61">
      <pivotArea type="data" outline="0" fieldPosition="0">
        <references count="2">
          <reference field="4294967294" count="1" selected="0">
            <x v="0"/>
          </reference>
          <reference field="0" count="1" selected="0">
            <x v="23"/>
          </reference>
        </references>
      </pivotArea>
    </chartFormat>
    <chartFormat chart="7" format="62">
      <pivotArea type="data" outline="0" fieldPosition="0">
        <references count="2">
          <reference field="4294967294" count="1" selected="0">
            <x v="0"/>
          </reference>
          <reference field="0" count="1" selected="0">
            <x v="24"/>
          </reference>
        </references>
      </pivotArea>
    </chartFormat>
    <chartFormat chart="7" format="63">
      <pivotArea type="data" outline="0" fieldPosition="0">
        <references count="2">
          <reference field="4294967294" count="1" selected="0">
            <x v="0"/>
          </reference>
          <reference field="0" count="1" selected="0">
            <x v="25"/>
          </reference>
        </references>
      </pivotArea>
    </chartFormat>
    <chartFormat chart="7" format="64">
      <pivotArea type="data" outline="0" fieldPosition="0">
        <references count="2">
          <reference field="4294967294" count="1" selected="0">
            <x v="0"/>
          </reference>
          <reference field="0" count="1" selected="0">
            <x v="26"/>
          </reference>
        </references>
      </pivotArea>
    </chartFormat>
    <chartFormat chart="7" format="65">
      <pivotArea type="data" outline="0" fieldPosition="0">
        <references count="2">
          <reference field="4294967294" count="1" selected="0">
            <x v="0"/>
          </reference>
          <reference field="0" count="1" selected="0">
            <x v="27"/>
          </reference>
        </references>
      </pivotArea>
    </chartFormat>
    <chartFormat chart="7" format="66">
      <pivotArea type="data" outline="0" fieldPosition="0">
        <references count="2">
          <reference field="4294967294" count="1" selected="0">
            <x v="0"/>
          </reference>
          <reference field="0" count="1" selected="0">
            <x v="28"/>
          </reference>
        </references>
      </pivotArea>
    </chartFormat>
    <chartFormat chart="7" format="67">
      <pivotArea type="data" outline="0" fieldPosition="0">
        <references count="2">
          <reference field="4294967294" count="1" selected="0">
            <x v="0"/>
          </reference>
          <reference field="0" count="1" selected="0">
            <x v="29"/>
          </reference>
        </references>
      </pivotArea>
    </chartFormat>
    <chartFormat chart="7" format="68">
      <pivotArea type="data" outline="0" fieldPosition="0">
        <references count="2">
          <reference field="4294967294" count="1" selected="0">
            <x v="0"/>
          </reference>
          <reference field="0" count="1" selected="0">
            <x v="30"/>
          </reference>
        </references>
      </pivotArea>
    </chartFormat>
    <chartFormat chart="7" format="69">
      <pivotArea type="data" outline="0" fieldPosition="0">
        <references count="2">
          <reference field="4294967294" count="1" selected="0">
            <x v="0"/>
          </reference>
          <reference field="0" count="1" selected="0">
            <x v="31"/>
          </reference>
        </references>
      </pivotArea>
    </chartFormat>
    <chartFormat chart="7" format="70">
      <pivotArea type="data" outline="0" fieldPosition="0">
        <references count="2">
          <reference field="4294967294" count="1" selected="0">
            <x v="0"/>
          </reference>
          <reference field="0" count="1" selected="0">
            <x v="32"/>
          </reference>
        </references>
      </pivotArea>
    </chartFormat>
    <chartFormat chart="7" format="71">
      <pivotArea type="data" outline="0" fieldPosition="0">
        <references count="2">
          <reference field="4294967294" count="1" selected="0">
            <x v="0"/>
          </reference>
          <reference field="0" count="1" selected="0">
            <x v="33"/>
          </reference>
        </references>
      </pivotArea>
    </chartFormat>
    <chartFormat chart="7" format="72">
      <pivotArea type="data" outline="0" fieldPosition="0">
        <references count="2">
          <reference field="4294967294" count="1" selected="0">
            <x v="0"/>
          </reference>
          <reference field="0" count="1" selected="0">
            <x v="34"/>
          </reference>
        </references>
      </pivotArea>
    </chartFormat>
    <chartFormat chart="7" format="73">
      <pivotArea type="data" outline="0" fieldPosition="0">
        <references count="2">
          <reference field="4294967294" count="1" selected="0">
            <x v="0"/>
          </reference>
          <reference field="0" count="1" selected="0">
            <x v="35"/>
          </reference>
        </references>
      </pivotArea>
    </chartFormat>
    <chartFormat chart="7" format="74">
      <pivotArea type="data" outline="0" fieldPosition="0">
        <references count="2">
          <reference field="4294967294" count="1" selected="0">
            <x v="0"/>
          </reference>
          <reference field="0" count="1" selected="0">
            <x v="36"/>
          </reference>
        </references>
      </pivotArea>
    </chartFormat>
    <chartFormat chart="7" format="75">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5" indent="0" outline="1" outlineData="1" chartFormat="13">
  <location ref="F1:H3" firstHeaderRow="0" firstDataRow="1" firstDataCol="1"/>
  <pivotFields count="16">
    <pivotField axis="axisRow" showAll="0">
      <items count="40">
        <item m="1" x="33"/>
        <item m="1" x="1"/>
        <item m="1" x="36"/>
        <item m="1" x="37"/>
        <item m="1" x="4"/>
        <item m="1" x="35"/>
        <item m="1" x="22"/>
        <item m="1" x="14"/>
        <item m="1" x="29"/>
        <item m="1" x="19"/>
        <item m="1" x="5"/>
        <item m="1" x="28"/>
        <item m="1" x="31"/>
        <item m="1" x="13"/>
        <item m="1" x="25"/>
        <item m="1" x="38"/>
        <item m="1" x="2"/>
        <item m="1" x="23"/>
        <item m="1" x="27"/>
        <item m="1" x="10"/>
        <item m="1" x="21"/>
        <item m="1" x="7"/>
        <item m="1" x="24"/>
        <item m="1" x="8"/>
        <item m="1" x="20"/>
        <item m="1" x="12"/>
        <item m="1" x="16"/>
        <item m="1" x="15"/>
        <item m="1" x="18"/>
        <item m="1" x="17"/>
        <item m="1" x="34"/>
        <item m="1" x="32"/>
        <item m="1" x="9"/>
        <item m="1" x="30"/>
        <item m="1" x="26"/>
        <item x="0"/>
        <item m="1" x="6"/>
        <item m="1" x="11"/>
        <item m="1" x="3"/>
        <item t="default"/>
      </items>
    </pivotField>
    <pivotField showAll="0"/>
    <pivotField showAll="0"/>
    <pivotField dataField="1" showAll="0"/>
    <pivotField numFmtId="164" showAll="0"/>
    <pivotField numFmtId="164" showAll="0"/>
    <pivotField showAll="0"/>
    <pivotField numFmtId="164" showAll="0"/>
    <pivotField showAll="0">
      <items count="5">
        <item m="1" x="1"/>
        <item m="1" x="3"/>
        <item m="1" x="2"/>
        <item x="0"/>
        <item t="default"/>
      </items>
    </pivotField>
    <pivotField showAll="0"/>
    <pivotField showAll="0"/>
    <pivotField showAll="0"/>
    <pivotField showAll="0" defaultSubtotal="0"/>
    <pivotField numFmtId="164" showAll="0"/>
    <pivotField numFmtId="10" showAll="0"/>
    <pivotField dataField="1" numFmtId="164" showAll="0"/>
  </pivotFields>
  <rowFields count="1">
    <field x="0"/>
  </rowFields>
  <rowItems count="2">
    <i>
      <x v="35"/>
    </i>
    <i t="grand">
      <x/>
    </i>
  </rowItems>
  <colFields count="1">
    <field x="-2"/>
  </colFields>
  <colItems count="2">
    <i>
      <x/>
    </i>
    <i i="1">
      <x v="1"/>
    </i>
  </colItems>
  <dataFields count="2">
    <dataField name="Sum of Units" fld="3" baseField="0" baseItem="0"/>
    <dataField name="Sum of Total (BTC)" fld="15" baseField="0" baseItem="0"/>
  </dataFields>
  <formats count="10">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grandRow="1" outline="0" fieldPosition="0"/>
    </format>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0"/>
        </references>
      </pivotArea>
    </format>
    <format dxfId="5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refreshOnLoad="1" adjustColumnWidth="0" connectionId="1" autoFormatId="16" applyNumberFormats="0" applyBorderFormats="0" applyFontFormats="0" applyPatternFormats="0" applyAlignmentFormats="0" applyWidthHeightFormats="0">
  <queryTableRefresh nextId="18">
    <queryTableFields count="4">
      <queryTableField id="2" name="Column1.name" tableColumnId="2"/>
      <queryTableField id="3" name="Column1.symbol" tableColumnId="3"/>
      <queryTableField id="6" name="Column1.price_btc" tableColumnId="6"/>
      <queryTableField id="15" name="Column1.price_inr" tableColumnId="15"/>
    </queryTableFields>
  </queryTableRefresh>
</queryTable>
</file>

<file path=xl/queryTables/queryTable2.xml><?xml version="1.0" encoding="utf-8"?>
<queryTable xmlns="http://schemas.openxmlformats.org/spreadsheetml/2006/main" name="ExternalData_2" connectionId="2" autoFormatId="0" applyNumberFormats="0" applyBorderFormats="0" applyFontFormats="1" applyPatternFormats="1" applyAlignmentFormats="0" applyWidthHeightFormats="0">
  <queryTableRefresh preserveSortFilterLayout="0" nextId="3">
    <queryTableFields count="2">
      <queryTableField id="1" name="Name" tableColumnId="3"/>
      <queryTableField id="2" name="Valu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ins_Name" sourceName="Coins Name">
  <pivotTables>
    <pivotTable tabId="4" name="Coin Distribution Chart"/>
    <pivotTable tabId="4" name="PivotTable2"/>
    <pivotTable tabId="4" name="PivotTable4"/>
    <pivotTable tabId="4" name="PivotTable5"/>
  </pivotTables>
  <data>
    <tabular pivotCacheId="1">
      <items count="39">
        <i x="0" s="1"/>
        <i x="8" s="1" nd="1"/>
        <i x="3" s="1" nd="1"/>
        <i x="6" s="1" nd="1"/>
        <i x="12" s="1" nd="1"/>
        <i x="17" s="1" nd="1"/>
        <i x="30" s="1" nd="1"/>
        <i x="9" s="1" nd="1"/>
        <i x="32" s="1" nd="1"/>
        <i x="33" s="1" nd="1"/>
        <i x="1" s="1" nd="1"/>
        <i x="26" s="1" nd="1"/>
        <i x="16" s="1" nd="1"/>
        <i x="15" s="1" nd="1"/>
        <i x="36" s="1" nd="1"/>
        <i x="27" s="1" nd="1"/>
        <i x="37" s="1" nd="1"/>
        <i x="4" s="1" nd="1"/>
        <i x="35" s="1" nd="1"/>
        <i x="2" s="1" nd="1"/>
        <i x="7" s="1" nd="1"/>
        <i x="22" s="1" nd="1"/>
        <i x="11" s="1" nd="1"/>
        <i x="14" s="1" nd="1"/>
        <i x="29" s="1" nd="1"/>
        <i x="19" s="1" nd="1"/>
        <i x="34" s="1" nd="1"/>
        <i x="5" s="1" nd="1"/>
        <i x="10" s="1" nd="1"/>
        <i x="28" s="1" nd="1"/>
        <i x="31" s="1" nd="1"/>
        <i x="24" s="1" nd="1"/>
        <i x="13" s="1" nd="1"/>
        <i x="25" s="1" nd="1"/>
        <i x="18" s="1" nd="1"/>
        <i x="23" s="1" nd="1"/>
        <i x="20" s="1" nd="1"/>
        <i x="38" s="1" nd="1"/>
        <i x="2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change" sourceName="Exchange">
  <pivotTables>
    <pivotTable tabId="4" name="Coin Distribution Chart"/>
    <pivotTable tabId="4" name="PivotTable2"/>
    <pivotTable tabId="4" name="PivotTable4"/>
    <pivotTable tabId="4" name="PivotTable5"/>
  </pivotTables>
  <data>
    <tabular pivotCacheId="1">
      <items count="4">
        <i x="0" s="1"/>
        <i x="1" s="1" nd="1"/>
        <i x="3"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in Filters" cache="Slicer_Coins_Name" caption="Coin Filter" columnCount="8" style="SlicerStyleDark5" rowHeight="241300"/>
  <slicer name="Exchange" cache="Slicer_Exchange" caption="Exchange" columnCount="3"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5" name="Table5" displayName="Table5" ref="A1:I4" totalsRowCount="1" headerRowDxfId="148" dataDxfId="147" totalsRowDxfId="146">
  <autoFilter ref="A1:I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Date" dataDxfId="145" totalsRowDxfId="144"/>
    <tableColumn id="11" name="Coin" dataDxfId="143" totalsRowDxfId="142"/>
    <tableColumn id="2" name="Price (INR)" dataDxfId="141" totalsRowDxfId="140"/>
    <tableColumn id="3" name="Units" totalsRowFunction="sum" dataDxfId="139" totalsRowDxfId="138"/>
    <tableColumn id="4" name="Price per BTC" dataDxfId="137" totalsRowDxfId="136">
      <calculatedColumnFormula>Table5[Price (INR)]/Table5[Units]</calculatedColumnFormula>
    </tableColumn>
    <tableColumn id="5" name="Avg Price per BTC" totalsRowFunction="average" dataDxfId="135" totalsRowDxfId="134">
      <calculatedColumnFormula>Table5[Price per BTC]</calculatedColumnFormula>
    </tableColumn>
    <tableColumn id="6" name="Exchange" dataDxfId="133" totalsRowDxfId="132"/>
    <tableColumn id="7" name="Fees" totalsRowFunction="sum" dataDxfId="131" totalsRowDxfId="130"/>
    <tableColumn id="8" name="Total Invested" totalsRowFunction="sum" dataDxfId="129" totalsRowDxfId="128">
      <calculatedColumnFormula>Table5[Price (INR)]+Table5[Fees]</calculatedColumnFormula>
    </tableColumn>
  </tableColumns>
  <tableStyleInfo name="TableStyleLight20" showFirstColumn="0" showLastColumn="0" showRowStripes="1" showColumnStripes="0"/>
</table>
</file>

<file path=xl/tables/table2.xml><?xml version="1.0" encoding="utf-8"?>
<table xmlns="http://schemas.openxmlformats.org/spreadsheetml/2006/main" id="6" name="Table6" displayName="Table6" ref="A7:G13" totalsRowCount="1" headerRowDxfId="127" dataDxfId="126" totalsRowDxfId="125">
  <autoFilter ref="A7:G1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Date" totalsRowLabel="Total" dataDxfId="124" totalsRowDxfId="123"/>
    <tableColumn id="2" name="Coin" dataDxfId="122" totalsRowDxfId="121"/>
    <tableColumn id="3" name="Units" totalsRowFunction="sum" dataDxfId="120" totalsRowDxfId="119"/>
    <tableColumn id="4" name="From Exchange" dataDxfId="118" totalsRowDxfId="117"/>
    <tableColumn id="5" name="To Exchange" dataDxfId="116" totalsRowDxfId="115"/>
    <tableColumn id="6" name="Fees" dataDxfId="114" totalsRowDxfId="113"/>
    <tableColumn id="7" name="Fees (INR)" totalsRowFunction="sum" dataDxfId="112" totalsRowDxfId="111"/>
  </tableColumns>
  <tableStyleInfo name="TableStyleLight20" showFirstColumn="0" showLastColumn="0" showRowStripes="1" showColumnStripes="0"/>
</table>
</file>

<file path=xl/tables/table3.xml><?xml version="1.0" encoding="utf-8"?>
<table xmlns="http://schemas.openxmlformats.org/spreadsheetml/2006/main" id="7" name="BuyingTable" displayName="BuyingTable" ref="A22:P25" totalsRowCount="1" headerRowDxfId="110" dataDxfId="109">
  <autoFilter ref="A22:P24"/>
  <sortState ref="A23:P24">
    <sortCondition descending="1" ref="O22:O24"/>
  </sortState>
  <tableColumns count="16">
    <tableColumn id="1" name="Coins Name" totalsRowLabel="Total" dataDxfId="108" totalsRowDxfId="107"/>
    <tableColumn id="10" name="Symbol" dataDxfId="106" totalsRowDxfId="105"/>
    <tableColumn id="2" name="Price / Unit" dataDxfId="104" totalsRowDxfId="103"/>
    <tableColumn id="3" name="Units" dataDxfId="102" totalsRowDxfId="101"/>
    <tableColumn id="4" name="Price (BTC)" dataDxfId="100" totalsRowDxfId="99">
      <calculatedColumnFormula>BuyingTable[[#This Row],[Units]]*BuyingTable[[#This Row],[Price / Unit]]</calculatedColumnFormula>
    </tableColumn>
    <tableColumn id="5" name="Fees (BTC)" dataDxfId="98" totalsRowDxfId="97">
      <calculatedColumnFormula>0.002*E23</calculatedColumnFormula>
    </tableColumn>
    <tableColumn id="6" name="Price (INR)" dataDxfId="96" totalsRowDxfId="95">
      <calculatedColumnFormula>E23*Buying!$F$4</calculatedColumnFormula>
    </tableColumn>
    <tableColumn id="7" name="Fees (INR)" totalsRowFunction="sum" dataDxfId="94" totalsRowDxfId="93">
      <calculatedColumnFormula>F23*Buying!$F$4</calculatedColumnFormula>
    </tableColumn>
    <tableColumn id="8" name="Exchange" dataDxfId="92" totalsRowDxfId="91"/>
    <tableColumn id="9" name="Total Price (INR)" dataDxfId="90" totalsRowDxfId="89">
      <calculatedColumnFormula>BuyingTable[[#This Row],[Price (INR)]]+BuyingTable[[#This Row],[Fees (INR)]]</calculatedColumnFormula>
    </tableColumn>
    <tableColumn id="11" name="Current Price (BTC)" dataDxfId="88" totalsRowDxfId="87">
      <calculatedColumnFormula>OFFSET(convert_INR[[#Headers],[Column1.symbol]],MATCH(BuyingTable[[#This Row],[Symbol]],APIs!$B$2:$B$1133,0),1)</calculatedColumnFormula>
    </tableColumn>
    <tableColumn id="12" name="Current Price (INR)" dataDxfId="86" totalsRowDxfId="85">
      <calculatedColumnFormula>OFFSET(convert_INR[[#Headers],[Column1.symbol]],MATCH(BuyingTable[[#This Row],[Symbol]],APIs!$B$2:$B$1133,0),2)</calculatedColumnFormula>
    </tableColumn>
    <tableColumn id="15" name="Current Value (BTC)" totalsRowFunction="sum" dataDxfId="84" totalsRowDxfId="83">
      <calculatedColumnFormula>BuyingTable[[#This Row],[Current Price (BTC)]]*BuyingTable[[#This Row],[Units]]</calculatedColumnFormula>
    </tableColumn>
    <tableColumn id="13" name="Current Value (INR)" totalsRowFunction="sum" dataDxfId="82" totalsRowDxfId="81">
      <calculatedColumnFormula>BuyingTable[[#This Row],[Current Price (INR)]]*BuyingTable[[#This Row],[Units]]</calculatedColumnFormula>
    </tableColumn>
    <tableColumn id="14" name="Percentage" totalsRowFunction="average" dataDxfId="80" totalsRowDxfId="79">
      <calculatedColumnFormula>(BuyingTable[[#This Row],[Current Value (INR)]]/BuyingTable[[#This Row],[Total Price (INR)]]-1)</calculatedColumnFormula>
    </tableColumn>
    <tableColumn id="16" name="Total (BTC)" dataDxfId="78" totalsRowDxfId="77">
      <calculatedColumnFormula>BuyingTable[[#This Row],[Price (BTC)]]+BuyingTable[[#This Row],[Fees (BTC)]]</calculatedColumnFormula>
    </tableColumn>
  </tableColumns>
  <tableStyleInfo name="TableStyleLight20" showFirstColumn="0" showLastColumn="0" showRowStripes="1" showColumnStripes="0"/>
</table>
</file>

<file path=xl/tables/table4.xml><?xml version="1.0" encoding="utf-8"?>
<table xmlns="http://schemas.openxmlformats.org/spreadsheetml/2006/main" id="2" name="SellingTable" displayName="SellingTable" ref="A1:J4" totalsRowShown="0" headerRowDxfId="76" dataDxfId="74" headerRowBorderDxfId="75" tableBorderDxfId="73">
  <autoFilter ref="A1:J4">
    <filterColumn colId="0" hiddenButton="1"/>
    <filterColumn colId="1" hiddenButton="1"/>
    <filterColumn colId="2" hiddenButton="1"/>
    <filterColumn colId="3" hiddenButton="1"/>
    <filterColumn colId="4" hiddenButton="1"/>
    <filterColumn colId="5" hiddenButton="1"/>
    <filterColumn colId="6" hiddenButton="1"/>
    <filterColumn colId="8" hiddenButton="1"/>
    <filterColumn colId="9" hiddenButton="1"/>
  </autoFilter>
  <tableColumns count="10">
    <tableColumn id="1" name="Coins Name" dataDxfId="72"/>
    <tableColumn id="2" name="Symbol" dataDxfId="71"/>
    <tableColumn id="3" name="Buy Price" dataDxfId="70"/>
    <tableColumn id="4" name="Sell Price" dataDxfId="69"/>
    <tableColumn id="5" name="Units" dataDxfId="68"/>
    <tableColumn id="6" name="Total BTC" dataDxfId="67"/>
    <tableColumn id="7" name="Fees (BTC)" dataDxfId="66"/>
    <tableColumn id="10" name="Received BTC" dataDxfId="65"/>
    <tableColumn id="8" name="Profit/Loss" dataDxfId="64"/>
    <tableColumn id="9" name="Profit/Loss Percentage" dataDxfId="63"/>
  </tableColumns>
  <tableStyleInfo name="TableStyleLight4" showFirstColumn="0" showLastColumn="0" showRowStripes="1" showColumnStripes="0"/>
</table>
</file>

<file path=xl/tables/table5.xml><?xml version="1.0" encoding="utf-8"?>
<table xmlns="http://schemas.openxmlformats.org/spreadsheetml/2006/main" id="1" name="convert_INR" displayName="convert_INR" ref="A1:D1051" tableType="queryTable" totalsRowShown="0" headerRowDxfId="9" dataDxfId="8">
  <autoFilter ref="A1:D1051"/>
  <tableColumns count="4">
    <tableColumn id="2" uniqueName="2" name="Column1.name" queryTableFieldId="2" dataDxfId="3"/>
    <tableColumn id="3" uniqueName="3" name="Column1.symbol" queryTableFieldId="3" dataDxfId="2"/>
    <tableColumn id="6" uniqueName="6" name="Column1.price_btc" queryTableFieldId="6" dataDxfId="1"/>
    <tableColumn id="15" uniqueName="15" name="Column1.price_inr" queryTableFieldId="15" dataDxfId="0"/>
  </tableColumns>
  <tableStyleInfo name="TableStyleLight4" showFirstColumn="0" showLastColumn="0" showRowStripes="1" showColumnStripes="0"/>
</table>
</file>

<file path=xl/tables/table6.xml><?xml version="1.0" encoding="utf-8"?>
<table xmlns="http://schemas.openxmlformats.org/spreadsheetml/2006/main" id="3" name="Sellin_BTC" displayName="Sellin_BTC" ref="F1:G6" tableType="queryTable" totalsRowShown="0" headerRowDxfId="7" dataDxfId="6">
  <autoFilter ref="F1:G6"/>
  <tableColumns count="2">
    <tableColumn id="3" uniqueName="3" name="Name" queryTableFieldId="1" dataDxfId="5"/>
    <tableColumn id="4" uniqueName="4" name="Value" queryTableFieldId="2" dataDxfId="4"/>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J1:T64"/>
  <sheetViews>
    <sheetView showGridLines="0" topLeftCell="A13" workbookViewId="0">
      <selection activeCell="L7" sqref="L7"/>
    </sheetView>
  </sheetViews>
  <sheetFormatPr defaultColWidth="9.140625" defaultRowHeight="15"/>
  <cols>
    <col min="1" max="5" width="9.140625" style="10"/>
    <col min="6" max="6" width="14.5703125" style="10" customWidth="1"/>
    <col min="7" max="8" width="9.140625" style="10" customWidth="1"/>
    <col min="9" max="16384" width="9.140625" style="10"/>
  </cols>
  <sheetData>
    <row r="1" spans="10:20">
      <c r="J1" s="44" t="s">
        <v>2110</v>
      </c>
      <c r="K1" s="44"/>
      <c r="M1" s="44" t="s">
        <v>2111</v>
      </c>
      <c r="N1" s="44"/>
      <c r="P1" s="44" t="s">
        <v>2087</v>
      </c>
      <c r="Q1" s="44"/>
      <c r="R1" s="44"/>
    </row>
    <row r="2" spans="10:20" ht="15" customHeight="1">
      <c r="J2" s="45">
        <f>Buying!D4</f>
        <v>0</v>
      </c>
      <c r="K2" s="45"/>
      <c r="L2" s="19"/>
      <c r="M2" s="45" t="e">
        <f ca="1">Buying!M25</f>
        <v>#N/A</v>
      </c>
      <c r="N2" s="45"/>
      <c r="O2" s="19"/>
      <c r="P2" s="43" t="e">
        <f ca="1">(M2/J2)-1</f>
        <v>#N/A</v>
      </c>
      <c r="Q2" s="43"/>
      <c r="R2" s="43"/>
    </row>
    <row r="3" spans="10:20" ht="15" customHeight="1">
      <c r="J3" s="45"/>
      <c r="K3" s="45"/>
      <c r="L3" s="19"/>
      <c r="M3" s="45"/>
      <c r="N3" s="45"/>
      <c r="O3" s="19"/>
      <c r="P3" s="43"/>
      <c r="Q3" s="43"/>
      <c r="R3" s="43"/>
    </row>
    <row r="4" spans="10:20" ht="15" customHeight="1">
      <c r="J4" s="21"/>
      <c r="K4" s="21"/>
      <c r="L4" s="19"/>
      <c r="M4" s="22"/>
      <c r="N4" s="22"/>
      <c r="O4" s="19"/>
      <c r="P4" s="22"/>
      <c r="Q4" s="22"/>
      <c r="R4" s="20"/>
      <c r="S4" s="20"/>
      <c r="T4" s="20"/>
    </row>
    <row r="5" spans="10:20" ht="15" customHeight="1">
      <c r="J5" s="44" t="s">
        <v>2112</v>
      </c>
      <c r="K5" s="44"/>
      <c r="L5" s="19"/>
      <c r="M5" s="44" t="s">
        <v>2113</v>
      </c>
      <c r="N5" s="44"/>
      <c r="O5" s="19"/>
      <c r="P5" s="44" t="s">
        <v>2087</v>
      </c>
      <c r="Q5" s="44"/>
      <c r="R5" s="44"/>
    </row>
    <row r="6" spans="10:20" ht="15" customHeight="1">
      <c r="J6" s="46">
        <f>Buying!I4</f>
        <v>0</v>
      </c>
      <c r="K6" s="46"/>
      <c r="L6" s="19"/>
      <c r="M6" s="46" t="e">
        <f ca="1">M2*APIs!G4</f>
        <v>#N/A</v>
      </c>
      <c r="N6" s="46"/>
      <c r="O6" s="19"/>
      <c r="P6" s="43" t="e">
        <f ca="1">(M6/J6)-1</f>
        <v>#N/A</v>
      </c>
      <c r="Q6" s="43"/>
      <c r="R6" s="43"/>
    </row>
    <row r="7" spans="10:20" ht="15" customHeight="1">
      <c r="J7" s="46"/>
      <c r="K7" s="46"/>
      <c r="L7" s="19"/>
      <c r="M7" s="46"/>
      <c r="N7" s="46"/>
      <c r="O7" s="19"/>
      <c r="P7" s="43"/>
      <c r="Q7" s="43"/>
      <c r="R7" s="43"/>
    </row>
    <row r="8" spans="10:20" ht="15" customHeight="1">
      <c r="J8" s="25"/>
      <c r="K8" s="25"/>
      <c r="L8" s="19"/>
      <c r="M8" s="25"/>
      <c r="N8" s="25"/>
      <c r="O8" s="19"/>
      <c r="P8" s="24"/>
      <c r="Q8" s="24"/>
      <c r="R8" s="24"/>
    </row>
    <row r="44" spans="11:11">
      <c r="K44" s="10" t="s">
        <v>2118</v>
      </c>
    </row>
    <row r="64" spans="11:11">
      <c r="K64" s="10" t="s">
        <v>2118</v>
      </c>
    </row>
  </sheetData>
  <mergeCells count="12">
    <mergeCell ref="P6:R7"/>
    <mergeCell ref="P5:R5"/>
    <mergeCell ref="J2:K3"/>
    <mergeCell ref="J1:K1"/>
    <mergeCell ref="M2:N3"/>
    <mergeCell ref="M1:N1"/>
    <mergeCell ref="J6:K7"/>
    <mergeCell ref="J5:K5"/>
    <mergeCell ref="M5:N5"/>
    <mergeCell ref="M6:N7"/>
    <mergeCell ref="P1:R1"/>
    <mergeCell ref="P2:R3"/>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75"/>
  <sheetViews>
    <sheetView topLeftCell="A14" workbookViewId="0">
      <selection activeCell="A27" sqref="A27"/>
    </sheetView>
  </sheetViews>
  <sheetFormatPr defaultRowHeight="15"/>
  <cols>
    <col min="1" max="1" width="14.7109375" bestFit="1" customWidth="1"/>
    <col min="2" max="2" width="8.5703125" customWidth="1"/>
    <col min="3" max="3" width="12.28515625" customWidth="1"/>
    <col min="4" max="4" width="14.7109375" bestFit="1" customWidth="1"/>
    <col min="5" max="5" width="15.140625" bestFit="1" customWidth="1"/>
    <col min="6" max="6" width="16.42578125" style="3" bestFit="1" customWidth="1"/>
    <col min="7" max="7" width="12.5703125" customWidth="1"/>
    <col min="8" max="9" width="11.5703125" customWidth="1"/>
    <col min="10" max="10" width="15.140625" customWidth="1"/>
    <col min="11" max="11" width="17.42578125" customWidth="1"/>
    <col min="12" max="12" width="17.85546875" bestFit="1" customWidth="1"/>
    <col min="13" max="13" width="18.42578125" customWidth="1"/>
    <col min="14" max="14" width="18" customWidth="1"/>
    <col min="15" max="15" width="11" customWidth="1"/>
    <col min="16" max="16" width="10.5703125" bestFit="1" customWidth="1"/>
  </cols>
  <sheetData>
    <row r="1" spans="1:9">
      <c r="A1" s="2" t="s">
        <v>2028</v>
      </c>
      <c r="B1" s="2" t="s">
        <v>2029</v>
      </c>
      <c r="C1" s="2" t="s">
        <v>2018</v>
      </c>
      <c r="D1" s="2" t="s">
        <v>2031</v>
      </c>
      <c r="E1" s="2" t="s">
        <v>2026</v>
      </c>
      <c r="F1" s="2" t="s">
        <v>2027</v>
      </c>
      <c r="G1" s="2" t="s">
        <v>2019</v>
      </c>
      <c r="H1" s="2" t="s">
        <v>2020</v>
      </c>
      <c r="I1" s="2" t="s">
        <v>2021</v>
      </c>
    </row>
    <row r="2" spans="1:9">
      <c r="A2" s="4"/>
      <c r="B2" s="2"/>
      <c r="C2" s="2"/>
      <c r="D2" s="2"/>
      <c r="E2" s="5" t="e">
        <f>Table5[Price (INR)]/Table5[Units]</f>
        <v>#DIV/0!</v>
      </c>
      <c r="F2" s="2" t="e">
        <f>Table5[Price per BTC]</f>
        <v>#DIV/0!</v>
      </c>
      <c r="G2" s="2"/>
      <c r="H2" s="2"/>
      <c r="I2" s="2">
        <f>Table5[Price (INR)]+Table5[Fees]</f>
        <v>0</v>
      </c>
    </row>
    <row r="3" spans="1:9">
      <c r="A3" s="4"/>
      <c r="B3" s="2"/>
      <c r="C3" s="2"/>
      <c r="D3" s="2"/>
      <c r="E3" s="5" t="e">
        <f>Table5[Price (INR)]/Table5[Units]</f>
        <v>#DIV/0!</v>
      </c>
      <c r="F3" s="2" t="e">
        <f>Table5[Price per BTC]</f>
        <v>#DIV/0!</v>
      </c>
      <c r="G3" s="2"/>
      <c r="H3" s="2"/>
      <c r="I3" s="2">
        <f>Table5[Price (INR)]+Table5[Fees]</f>
        <v>0</v>
      </c>
    </row>
    <row r="4" spans="1:9">
      <c r="A4" s="2"/>
      <c r="B4" s="2"/>
      <c r="C4" s="2"/>
      <c r="D4" s="2">
        <f>SUBTOTAL(109,Table5[Units])</f>
        <v>0</v>
      </c>
      <c r="E4" s="2"/>
      <c r="F4" s="2" t="e">
        <f>SUBTOTAL(101,Table5[Avg Price per BTC])</f>
        <v>#DIV/0!</v>
      </c>
      <c r="G4" s="2"/>
      <c r="H4" s="2">
        <f>SUBTOTAL(109,Table5[Fees])</f>
        <v>0</v>
      </c>
      <c r="I4" s="2">
        <f>SUBTOTAL(109,Table5[Total Invested])</f>
        <v>0</v>
      </c>
    </row>
    <row r="7" spans="1:9">
      <c r="A7" s="2" t="s">
        <v>2028</v>
      </c>
      <c r="B7" s="2" t="s">
        <v>2029</v>
      </c>
      <c r="C7" s="2" t="s">
        <v>2031</v>
      </c>
      <c r="D7" s="2" t="s">
        <v>2023</v>
      </c>
      <c r="E7" s="2" t="s">
        <v>2024</v>
      </c>
      <c r="F7" s="2" t="s">
        <v>2020</v>
      </c>
      <c r="G7" s="2" t="s">
        <v>2025</v>
      </c>
    </row>
    <row r="8" spans="1:9">
      <c r="A8" s="4"/>
      <c r="B8" s="2"/>
      <c r="C8" s="2"/>
      <c r="D8" s="2"/>
      <c r="E8" s="2"/>
      <c r="F8" s="6"/>
      <c r="G8" s="2" t="e">
        <f>Table6[[#This Row],[Fees]]*Table5[[#Totals],[Avg Price per BTC]]</f>
        <v>#DIV/0!</v>
      </c>
    </row>
    <row r="9" spans="1:9">
      <c r="A9" s="4"/>
      <c r="B9" s="2"/>
      <c r="C9" s="2"/>
      <c r="D9" s="2"/>
      <c r="E9" s="2"/>
      <c r="F9" s="6"/>
      <c r="G9" s="2" t="e">
        <f>Table6[[#This Row],[Fees]]*Table5[[#Totals],[Avg Price per BTC]]</f>
        <v>#DIV/0!</v>
      </c>
    </row>
    <row r="10" spans="1:9">
      <c r="A10" s="4"/>
      <c r="B10" s="2"/>
      <c r="C10" s="2"/>
      <c r="D10" s="2"/>
      <c r="E10" s="2"/>
      <c r="F10" s="6"/>
      <c r="G10" s="2" t="e">
        <f>Table6[[#This Row],[Fees]]*Table5[[#Totals],[Avg Price per BTC]]</f>
        <v>#DIV/0!</v>
      </c>
    </row>
    <row r="11" spans="1:9">
      <c r="A11" s="4"/>
      <c r="B11" s="2"/>
      <c r="C11" s="2"/>
      <c r="D11" s="2"/>
      <c r="E11" s="2"/>
      <c r="F11" s="6"/>
      <c r="G11" s="2" t="e">
        <f>Table6[[#This Row],[Fees]]*Table5[[#Totals],[Avg Price per BTC]]</f>
        <v>#DIV/0!</v>
      </c>
    </row>
    <row r="12" spans="1:9">
      <c r="A12" s="4"/>
      <c r="B12" s="2"/>
      <c r="C12" s="6"/>
      <c r="D12" s="2"/>
      <c r="E12" s="2"/>
      <c r="F12" s="6"/>
      <c r="G12" s="2" t="e">
        <f>Table6[[#This Row],[Fees]]*Table5[[#Totals],[Avg Price per BTC]]</f>
        <v>#DIV/0!</v>
      </c>
    </row>
    <row r="13" spans="1:9">
      <c r="A13" s="2" t="s">
        <v>2022</v>
      </c>
      <c r="B13" s="2"/>
      <c r="C13" s="2">
        <f>SUBTOTAL(109,Table6[Units])</f>
        <v>0</v>
      </c>
      <c r="D13" s="2"/>
      <c r="E13" s="2"/>
      <c r="F13" s="2"/>
      <c r="G13" s="2" t="e">
        <f>SUBTOTAL(109,Table6[Fees (INR)])</f>
        <v>#DIV/0!</v>
      </c>
    </row>
    <row r="22" spans="1:16" s="2" customFormat="1">
      <c r="A22" s="2" t="s">
        <v>2035</v>
      </c>
      <c r="B22" s="2" t="s">
        <v>2036</v>
      </c>
      <c r="C22" s="2" t="s">
        <v>2030</v>
      </c>
      <c r="D22" s="2" t="s">
        <v>2031</v>
      </c>
      <c r="E22" s="2" t="s">
        <v>2032</v>
      </c>
      <c r="F22" s="2" t="s">
        <v>2033</v>
      </c>
      <c r="G22" s="2" t="s">
        <v>2018</v>
      </c>
      <c r="H22" s="2" t="s">
        <v>2025</v>
      </c>
      <c r="I22" s="2" t="s">
        <v>2019</v>
      </c>
      <c r="J22" s="2" t="s">
        <v>2034</v>
      </c>
      <c r="K22" s="2" t="s">
        <v>2037</v>
      </c>
      <c r="L22" s="2" t="s">
        <v>2038</v>
      </c>
      <c r="M22" s="2" t="s">
        <v>2109</v>
      </c>
      <c r="N22" s="2" t="s">
        <v>2039</v>
      </c>
      <c r="O22" s="2" t="s">
        <v>2040</v>
      </c>
      <c r="P22" s="2" t="s">
        <v>2519</v>
      </c>
    </row>
    <row r="23" spans="1:16" s="2" customFormat="1">
      <c r="A23" s="13"/>
      <c r="B23" s="13"/>
      <c r="C23" s="12"/>
      <c r="D23" s="12"/>
      <c r="E23" s="12">
        <f>BuyingTable[[#This Row],[Units]]*BuyingTable[[#This Row],[Price / Unit]]</f>
        <v>0</v>
      </c>
      <c r="F23" s="12">
        <f>0.002*E23</f>
        <v>0</v>
      </c>
      <c r="G23" s="13" t="e">
        <f>E23*Buying!$F$4</f>
        <v>#DIV/0!</v>
      </c>
      <c r="H23" s="12" t="e">
        <f>F23*Buying!$F$4</f>
        <v>#DIV/0!</v>
      </c>
      <c r="I23" s="15"/>
      <c r="J23" s="13" t="e">
        <f>BuyingTable[[#This Row],[Price (INR)]]+BuyingTable[[#This Row],[Fees (INR)]]</f>
        <v>#DIV/0!</v>
      </c>
      <c r="K23" s="12" t="e">
        <f ca="1">OFFSET(convert_INR[[#Headers],[Column1.symbol]],MATCH(BuyingTable[[#This Row],[Symbol]],APIs!$B$2:$B$1133,0),1)</f>
        <v>#N/A</v>
      </c>
      <c r="L23" s="12" t="e">
        <f ca="1">OFFSET(convert_INR[[#Headers],[Column1.symbol]],MATCH(BuyingTable[[#This Row],[Symbol]],APIs!$B$2:$B$1133,0),2)</f>
        <v>#N/A</v>
      </c>
      <c r="M23" s="2" t="e">
        <f ca="1">BuyingTable[[#This Row],[Current Price (BTC)]]*BuyingTable[[#This Row],[Units]]</f>
        <v>#N/A</v>
      </c>
      <c r="N23" s="12" t="e">
        <f ca="1">BuyingTable[[#This Row],[Current Price (INR)]]*BuyingTable[[#This Row],[Units]]</f>
        <v>#N/A</v>
      </c>
      <c r="O23" s="8" t="e">
        <f ca="1">(BuyingTable[[#This Row],[Current Value (INR)]]/BuyingTable[[#This Row],[Total Price (INR)]]-1)</f>
        <v>#N/A</v>
      </c>
      <c r="P23" s="42">
        <f>BuyingTable[[#This Row],[Price (BTC)]]+BuyingTable[[#This Row],[Fees (BTC)]]</f>
        <v>0</v>
      </c>
    </row>
    <row r="24" spans="1:16" s="2" customFormat="1">
      <c r="A24" s="13"/>
      <c r="B24" s="13"/>
      <c r="C24" s="14"/>
      <c r="D24" s="15"/>
      <c r="E24" s="12">
        <f>BuyingTable[[#This Row],[Units]]*BuyingTable[[#This Row],[Price / Unit]]</f>
        <v>0</v>
      </c>
      <c r="F24" s="14">
        <f>0.002*E24</f>
        <v>0</v>
      </c>
      <c r="G24" s="15" t="e">
        <f>E24*Buying!$F$4</f>
        <v>#DIV/0!</v>
      </c>
      <c r="H24" s="14" t="e">
        <f>F24*Buying!$F$4</f>
        <v>#DIV/0!</v>
      </c>
      <c r="I24" s="15"/>
      <c r="J24" s="11" t="e">
        <f>BuyingTable[[#This Row],[Price (INR)]]+BuyingTable[[#This Row],[Fees (INR)]]</f>
        <v>#DIV/0!</v>
      </c>
      <c r="K24" s="12" t="e">
        <f ca="1">OFFSET(convert_INR[[#Headers],[Column1.symbol]],MATCH(BuyingTable[[#This Row],[Symbol]],APIs!$B$2:$B$1133,0),1)</f>
        <v>#N/A</v>
      </c>
      <c r="L24" s="12" t="e">
        <f ca="1">OFFSET(convert_INR[[#Headers],[Column1.symbol]],MATCH(BuyingTable[[#This Row],[Symbol]],APIs!$B$2:$B$1133,0),2)</f>
        <v>#N/A</v>
      </c>
      <c r="M24" s="2" t="e">
        <f ca="1">BuyingTable[[#This Row],[Current Price (BTC)]]*BuyingTable[[#This Row],[Units]]</f>
        <v>#N/A</v>
      </c>
      <c r="N24" s="12" t="e">
        <f ca="1">BuyingTable[[#This Row],[Current Price (INR)]]*BuyingTable[[#This Row],[Units]]</f>
        <v>#N/A</v>
      </c>
      <c r="O24" s="8" t="e">
        <f ca="1">(BuyingTable[[#This Row],[Current Value (INR)]]/BuyingTable[[#This Row],[Total Price (INR)]]-1)</f>
        <v>#N/A</v>
      </c>
      <c r="P24" s="42">
        <f>BuyingTable[[#This Row],[Price (BTC)]]+BuyingTable[[#This Row],[Fees (BTC)]]</f>
        <v>0</v>
      </c>
    </row>
    <row r="25" spans="1:16" s="2" customFormat="1">
      <c r="A25" s="2" t="s">
        <v>2022</v>
      </c>
      <c r="H25" s="6" t="e">
        <f>SUBTOTAL(109,BuyingTable[Fees (INR)])</f>
        <v>#DIV/0!</v>
      </c>
      <c r="M25" s="2" t="e">
        <f ca="1">SUBTOTAL(109,BuyingTable[Current Value (BTC)])</f>
        <v>#N/A</v>
      </c>
      <c r="N25" s="6" t="e">
        <f ca="1">SUBTOTAL(109,BuyingTable[Current Value (INR)])</f>
        <v>#N/A</v>
      </c>
      <c r="O25" s="7" t="e">
        <f ca="1">SUBTOTAL(101,BuyingTable[Percentage])</f>
        <v>#N/A</v>
      </c>
    </row>
    <row r="26" spans="1:16" s="6" customFormat="1">
      <c r="A26"/>
      <c r="B26"/>
      <c r="C26"/>
      <c r="D26"/>
      <c r="E26"/>
      <c r="F26" s="3"/>
      <c r="G26"/>
      <c r="H26"/>
      <c r="I26"/>
      <c r="J26"/>
      <c r="K26"/>
      <c r="L26"/>
      <c r="M26"/>
      <c r="N26"/>
      <c r="O26"/>
      <c r="P26"/>
    </row>
    <row r="27" spans="1:16" s="6" customFormat="1">
      <c r="A27"/>
      <c r="B27"/>
      <c r="C27"/>
      <c r="D27"/>
      <c r="E27"/>
      <c r="F27" s="3"/>
      <c r="G27"/>
      <c r="H27"/>
      <c r="I27"/>
      <c r="J27"/>
      <c r="K27"/>
      <c r="L27"/>
      <c r="M27"/>
      <c r="N27"/>
      <c r="O27"/>
      <c r="P27"/>
    </row>
    <row r="28" spans="1:16" s="6" customFormat="1">
      <c r="A28"/>
      <c r="B28"/>
      <c r="C28"/>
      <c r="D28"/>
      <c r="E28"/>
      <c r="F28" s="3"/>
      <c r="G28"/>
      <c r="H28"/>
      <c r="I28"/>
      <c r="J28"/>
      <c r="K28"/>
      <c r="L28"/>
      <c r="M28"/>
      <c r="N28"/>
      <c r="O28"/>
      <c r="P28"/>
    </row>
    <row r="29" spans="1:16" s="6" customFormat="1">
      <c r="A29"/>
      <c r="B29"/>
      <c r="C29"/>
      <c r="D29"/>
      <c r="E29"/>
      <c r="F29" s="3"/>
      <c r="G29"/>
      <c r="H29"/>
      <c r="I29"/>
      <c r="J29"/>
      <c r="K29"/>
      <c r="L29"/>
      <c r="M29"/>
      <c r="N29"/>
      <c r="O29"/>
      <c r="P29"/>
    </row>
    <row r="30" spans="1:16" s="6" customFormat="1">
      <c r="A30"/>
      <c r="B30"/>
      <c r="C30"/>
      <c r="D30"/>
      <c r="E30"/>
      <c r="F30" s="3"/>
      <c r="G30" s="23"/>
      <c r="H30"/>
      <c r="I30"/>
      <c r="J30"/>
      <c r="K30"/>
      <c r="L30" s="23"/>
      <c r="M30"/>
      <c r="N30"/>
      <c r="O30"/>
      <c r="P30"/>
    </row>
    <row r="31" spans="1:16" s="6" customFormat="1">
      <c r="A31"/>
      <c r="B31"/>
      <c r="C31"/>
      <c r="D31"/>
      <c r="E31"/>
      <c r="F31" s="3"/>
      <c r="G31" s="23"/>
      <c r="H31" s="23"/>
      <c r="I31" s="23"/>
      <c r="J31"/>
      <c r="K31"/>
      <c r="L31"/>
      <c r="M31"/>
      <c r="N31"/>
      <c r="O31"/>
      <c r="P31"/>
    </row>
    <row r="32" spans="1:16" s="6" customFormat="1">
      <c r="A32"/>
      <c r="B32"/>
      <c r="C32"/>
      <c r="D32"/>
      <c r="E32"/>
      <c r="F32" s="3"/>
      <c r="G32"/>
      <c r="H32"/>
      <c r="I32"/>
      <c r="J32"/>
      <c r="K32"/>
      <c r="L32"/>
      <c r="M32"/>
      <c r="N32"/>
      <c r="O32"/>
      <c r="P32"/>
    </row>
    <row r="33" spans="1:16" s="6" customFormat="1">
      <c r="A33"/>
      <c r="B33"/>
      <c r="C33"/>
      <c r="D33"/>
      <c r="E33"/>
      <c r="F33" s="3"/>
      <c r="G33"/>
      <c r="H33"/>
      <c r="I33"/>
      <c r="J33"/>
      <c r="K33"/>
      <c r="L33"/>
      <c r="M33"/>
      <c r="N33"/>
      <c r="O33"/>
      <c r="P33"/>
    </row>
    <row r="34" spans="1:16" s="6" customFormat="1">
      <c r="A34"/>
      <c r="B34"/>
      <c r="C34"/>
      <c r="D34"/>
      <c r="E34"/>
      <c r="F34" s="3"/>
      <c r="G34"/>
      <c r="H34"/>
      <c r="I34"/>
      <c r="J34"/>
      <c r="K34"/>
      <c r="L34"/>
      <c r="M34"/>
      <c r="N34"/>
      <c r="O34"/>
      <c r="P34"/>
    </row>
    <row r="35" spans="1:16" s="6" customFormat="1">
      <c r="A35"/>
      <c r="B35"/>
      <c r="C35"/>
      <c r="D35"/>
      <c r="E35"/>
      <c r="F35" s="3"/>
      <c r="G35"/>
      <c r="H35"/>
      <c r="I35"/>
      <c r="J35"/>
      <c r="K35"/>
      <c r="L35"/>
      <c r="M35"/>
      <c r="N35"/>
      <c r="O35"/>
      <c r="P35"/>
    </row>
    <row r="36" spans="1:16" s="6" customFormat="1">
      <c r="A36"/>
      <c r="B36"/>
      <c r="C36"/>
      <c r="D36"/>
      <c r="E36"/>
      <c r="F36" s="3"/>
      <c r="G36"/>
      <c r="H36"/>
      <c r="I36"/>
      <c r="J36"/>
      <c r="K36"/>
      <c r="L36"/>
      <c r="M36"/>
      <c r="N36"/>
      <c r="O36"/>
      <c r="P36"/>
    </row>
    <row r="37" spans="1:16" s="6" customFormat="1">
      <c r="A37"/>
      <c r="B37"/>
      <c r="C37"/>
      <c r="D37"/>
      <c r="E37"/>
      <c r="F37" s="3"/>
      <c r="G37"/>
      <c r="H37"/>
      <c r="I37"/>
      <c r="J37"/>
      <c r="K37"/>
      <c r="L37"/>
      <c r="M37"/>
      <c r="N37"/>
      <c r="O37"/>
      <c r="P37"/>
    </row>
    <row r="38" spans="1:16" s="6" customFormat="1">
      <c r="A38"/>
      <c r="B38"/>
      <c r="C38"/>
      <c r="D38"/>
      <c r="E38"/>
      <c r="F38" s="3"/>
      <c r="G38"/>
      <c r="H38"/>
      <c r="I38"/>
      <c r="J38"/>
      <c r="K38"/>
      <c r="L38"/>
      <c r="M38"/>
      <c r="N38"/>
      <c r="O38"/>
      <c r="P38"/>
    </row>
    <row r="39" spans="1:16" s="6" customFormat="1">
      <c r="A39"/>
      <c r="B39"/>
      <c r="C39"/>
      <c r="D39"/>
      <c r="E39"/>
      <c r="F39" s="3"/>
      <c r="G39"/>
      <c r="H39"/>
      <c r="I39"/>
      <c r="J39"/>
      <c r="K39"/>
      <c r="L39"/>
      <c r="M39"/>
      <c r="N39"/>
      <c r="O39"/>
      <c r="P39"/>
    </row>
    <row r="40" spans="1:16" s="6" customFormat="1">
      <c r="A40"/>
      <c r="B40"/>
      <c r="C40"/>
      <c r="D40"/>
      <c r="E40"/>
      <c r="F40" s="3"/>
      <c r="G40"/>
      <c r="H40"/>
      <c r="I40"/>
      <c r="J40"/>
      <c r="K40"/>
      <c r="L40"/>
      <c r="M40"/>
      <c r="N40"/>
      <c r="O40"/>
      <c r="P40"/>
    </row>
    <row r="41" spans="1:16" s="6" customFormat="1">
      <c r="A41"/>
      <c r="B41"/>
      <c r="C41"/>
      <c r="D41"/>
      <c r="E41"/>
      <c r="F41" s="3"/>
      <c r="G41"/>
      <c r="H41"/>
      <c r="I41"/>
      <c r="J41"/>
      <c r="K41"/>
      <c r="L41"/>
      <c r="M41"/>
      <c r="N41"/>
      <c r="O41"/>
      <c r="P41"/>
    </row>
    <row r="42" spans="1:16" s="6" customFormat="1">
      <c r="A42"/>
      <c r="B42"/>
      <c r="C42"/>
      <c r="D42"/>
      <c r="E42"/>
      <c r="F42" s="3"/>
      <c r="G42"/>
      <c r="H42"/>
      <c r="I42"/>
      <c r="J42"/>
      <c r="K42"/>
      <c r="L42"/>
      <c r="M42"/>
      <c r="N42"/>
      <c r="O42"/>
      <c r="P42"/>
    </row>
    <row r="43" spans="1:16" s="6" customFormat="1">
      <c r="A43"/>
      <c r="B43"/>
      <c r="C43"/>
      <c r="D43"/>
      <c r="E43"/>
      <c r="F43" s="3"/>
      <c r="G43"/>
      <c r="H43"/>
      <c r="I43"/>
      <c r="J43"/>
      <c r="K43"/>
      <c r="L43"/>
      <c r="M43"/>
      <c r="N43"/>
      <c r="O43"/>
      <c r="P43"/>
    </row>
    <row r="44" spans="1:16" s="6" customFormat="1">
      <c r="A44"/>
      <c r="B44"/>
      <c r="C44"/>
      <c r="D44"/>
      <c r="E44"/>
      <c r="F44" s="3"/>
      <c r="G44"/>
      <c r="H44"/>
      <c r="I44"/>
      <c r="J44"/>
      <c r="K44"/>
      <c r="L44"/>
      <c r="M44"/>
      <c r="N44"/>
      <c r="O44"/>
      <c r="P44"/>
    </row>
    <row r="45" spans="1:16" s="6" customFormat="1">
      <c r="A45"/>
      <c r="B45"/>
      <c r="C45"/>
      <c r="D45"/>
      <c r="E45"/>
      <c r="F45" s="3"/>
      <c r="G45"/>
      <c r="H45"/>
      <c r="I45"/>
      <c r="J45"/>
      <c r="K45"/>
      <c r="L45"/>
      <c r="M45"/>
      <c r="N45"/>
      <c r="O45"/>
      <c r="P45"/>
    </row>
    <row r="46" spans="1:16" s="6" customFormat="1">
      <c r="A46"/>
      <c r="B46"/>
      <c r="C46"/>
      <c r="D46"/>
      <c r="E46"/>
      <c r="F46" s="3"/>
      <c r="G46"/>
      <c r="H46"/>
      <c r="I46"/>
      <c r="J46"/>
      <c r="K46"/>
      <c r="L46"/>
      <c r="M46"/>
      <c r="N46"/>
      <c r="O46"/>
      <c r="P46"/>
    </row>
    <row r="47" spans="1:16" s="6" customFormat="1">
      <c r="A47"/>
      <c r="B47"/>
      <c r="C47"/>
      <c r="D47"/>
      <c r="E47"/>
      <c r="F47" s="3"/>
      <c r="G47"/>
      <c r="H47"/>
      <c r="I47"/>
      <c r="J47"/>
      <c r="K47"/>
      <c r="L47"/>
      <c r="M47"/>
      <c r="N47"/>
      <c r="O47"/>
      <c r="P47"/>
    </row>
    <row r="48" spans="1:16" s="6" customFormat="1">
      <c r="A48"/>
      <c r="B48"/>
      <c r="C48"/>
      <c r="D48"/>
      <c r="E48"/>
      <c r="F48" s="3"/>
      <c r="G48"/>
      <c r="H48"/>
      <c r="I48"/>
      <c r="J48"/>
      <c r="K48"/>
      <c r="L48"/>
      <c r="M48"/>
      <c r="N48"/>
      <c r="O48"/>
      <c r="P48"/>
    </row>
    <row r="49" spans="1:16" s="6" customFormat="1">
      <c r="A49"/>
      <c r="B49"/>
      <c r="C49"/>
      <c r="D49"/>
      <c r="E49"/>
      <c r="F49" s="3"/>
      <c r="G49"/>
      <c r="H49"/>
      <c r="I49"/>
      <c r="J49"/>
      <c r="K49"/>
      <c r="L49"/>
      <c r="M49"/>
      <c r="N49"/>
      <c r="O49"/>
      <c r="P49"/>
    </row>
    <row r="50" spans="1:16" s="6" customFormat="1">
      <c r="A50"/>
      <c r="B50"/>
      <c r="C50"/>
      <c r="D50"/>
      <c r="E50"/>
      <c r="F50" s="3"/>
      <c r="G50"/>
      <c r="H50"/>
      <c r="I50"/>
      <c r="J50"/>
      <c r="K50"/>
      <c r="L50"/>
      <c r="M50"/>
      <c r="N50"/>
      <c r="O50"/>
      <c r="P50"/>
    </row>
    <row r="51" spans="1:16" s="6" customFormat="1">
      <c r="A51"/>
      <c r="B51"/>
      <c r="C51"/>
      <c r="D51"/>
      <c r="E51"/>
      <c r="F51" s="3"/>
      <c r="G51"/>
      <c r="H51"/>
      <c r="I51"/>
      <c r="J51"/>
      <c r="K51"/>
      <c r="L51"/>
      <c r="M51"/>
      <c r="N51"/>
      <c r="O51"/>
      <c r="P51"/>
    </row>
    <row r="52" spans="1:16" s="6" customFormat="1">
      <c r="A52"/>
      <c r="B52"/>
      <c r="C52"/>
      <c r="D52"/>
      <c r="E52"/>
      <c r="F52" s="3"/>
      <c r="G52"/>
      <c r="H52"/>
      <c r="I52"/>
      <c r="J52"/>
      <c r="K52"/>
      <c r="L52"/>
      <c r="M52"/>
      <c r="N52"/>
      <c r="O52"/>
      <c r="P52"/>
    </row>
    <row r="53" spans="1:16" s="6" customFormat="1">
      <c r="A53"/>
      <c r="B53"/>
      <c r="C53"/>
      <c r="D53"/>
      <c r="E53"/>
      <c r="F53" s="3"/>
      <c r="G53"/>
      <c r="H53"/>
      <c r="I53"/>
      <c r="J53"/>
      <c r="K53"/>
      <c r="L53"/>
      <c r="M53"/>
      <c r="N53"/>
      <c r="O53"/>
      <c r="P53"/>
    </row>
    <row r="54" spans="1:16" s="6" customFormat="1">
      <c r="A54"/>
      <c r="B54"/>
      <c r="C54"/>
      <c r="D54"/>
      <c r="E54"/>
      <c r="F54" s="3"/>
      <c r="G54"/>
      <c r="H54"/>
      <c r="I54"/>
      <c r="J54"/>
      <c r="K54"/>
      <c r="L54"/>
      <c r="M54"/>
      <c r="N54"/>
      <c r="O54"/>
      <c r="P54"/>
    </row>
    <row r="55" spans="1:16" s="6" customFormat="1">
      <c r="A55"/>
      <c r="B55"/>
      <c r="C55"/>
      <c r="D55"/>
      <c r="E55"/>
      <c r="F55" s="3"/>
      <c r="G55"/>
      <c r="H55"/>
      <c r="I55"/>
      <c r="J55"/>
      <c r="K55"/>
      <c r="L55"/>
      <c r="M55"/>
      <c r="N55"/>
      <c r="O55"/>
      <c r="P55"/>
    </row>
    <row r="56" spans="1:16" s="6" customFormat="1">
      <c r="A56"/>
      <c r="B56"/>
      <c r="C56"/>
      <c r="D56"/>
      <c r="E56"/>
      <c r="F56" s="3"/>
      <c r="G56"/>
      <c r="H56"/>
      <c r="I56"/>
      <c r="J56"/>
      <c r="K56"/>
      <c r="L56"/>
      <c r="M56"/>
      <c r="N56"/>
      <c r="O56"/>
      <c r="P56"/>
    </row>
    <row r="57" spans="1:16" s="6" customFormat="1">
      <c r="A57"/>
      <c r="B57"/>
      <c r="C57"/>
      <c r="D57"/>
      <c r="E57"/>
      <c r="F57" s="3"/>
      <c r="G57"/>
      <c r="H57"/>
      <c r="I57"/>
      <c r="J57"/>
      <c r="K57"/>
      <c r="L57"/>
      <c r="M57"/>
      <c r="N57"/>
      <c r="O57"/>
      <c r="P57"/>
    </row>
    <row r="58" spans="1:16" s="6" customFormat="1">
      <c r="A58"/>
      <c r="B58"/>
      <c r="C58"/>
      <c r="D58"/>
      <c r="E58"/>
      <c r="F58" s="3"/>
      <c r="G58"/>
      <c r="H58"/>
      <c r="I58"/>
      <c r="J58"/>
      <c r="K58"/>
      <c r="L58"/>
      <c r="M58"/>
      <c r="N58"/>
      <c r="O58"/>
      <c r="P58"/>
    </row>
    <row r="59" spans="1:16" s="6" customFormat="1">
      <c r="A59"/>
      <c r="B59"/>
      <c r="C59"/>
      <c r="D59"/>
      <c r="E59"/>
      <c r="F59" s="3"/>
      <c r="G59"/>
      <c r="H59"/>
      <c r="I59"/>
      <c r="J59"/>
      <c r="K59"/>
      <c r="L59"/>
      <c r="M59"/>
      <c r="N59"/>
      <c r="O59"/>
      <c r="P59"/>
    </row>
    <row r="60" spans="1:16" s="6" customFormat="1">
      <c r="A60"/>
      <c r="B60"/>
      <c r="C60"/>
      <c r="D60"/>
      <c r="E60"/>
      <c r="F60" s="3"/>
      <c r="G60"/>
      <c r="H60"/>
      <c r="I60"/>
      <c r="J60"/>
      <c r="K60"/>
      <c r="L60"/>
      <c r="M60"/>
      <c r="N60"/>
      <c r="O60"/>
      <c r="P60"/>
    </row>
    <row r="61" spans="1:16" s="6" customFormat="1">
      <c r="A61"/>
      <c r="B61"/>
      <c r="C61"/>
      <c r="D61"/>
      <c r="E61"/>
      <c r="F61" s="3"/>
      <c r="G61"/>
      <c r="H61"/>
      <c r="I61"/>
      <c r="J61"/>
      <c r="K61"/>
      <c r="L61"/>
      <c r="M61"/>
      <c r="N61"/>
      <c r="O61"/>
      <c r="P61"/>
    </row>
    <row r="62" spans="1:16" s="6" customFormat="1">
      <c r="A62"/>
      <c r="B62"/>
      <c r="C62"/>
      <c r="D62"/>
      <c r="E62"/>
      <c r="F62" s="3"/>
      <c r="G62"/>
      <c r="H62"/>
      <c r="I62"/>
      <c r="J62"/>
      <c r="K62"/>
      <c r="L62"/>
      <c r="M62"/>
      <c r="N62"/>
      <c r="O62"/>
      <c r="P62"/>
    </row>
    <row r="63" spans="1:16" s="6" customFormat="1">
      <c r="A63"/>
      <c r="B63"/>
      <c r="C63"/>
      <c r="D63"/>
      <c r="E63"/>
      <c r="F63" s="3"/>
      <c r="G63"/>
      <c r="H63"/>
      <c r="I63"/>
      <c r="J63"/>
      <c r="K63"/>
      <c r="L63"/>
      <c r="M63"/>
      <c r="N63"/>
      <c r="O63"/>
      <c r="P63"/>
    </row>
    <row r="64" spans="1:16" s="6" customFormat="1">
      <c r="A64"/>
      <c r="B64"/>
      <c r="C64"/>
      <c r="D64"/>
      <c r="E64"/>
      <c r="F64" s="3"/>
      <c r="G64"/>
      <c r="H64"/>
      <c r="I64"/>
      <c r="J64"/>
      <c r="K64"/>
      <c r="L64"/>
      <c r="M64"/>
      <c r="N64"/>
      <c r="O64"/>
      <c r="P64"/>
    </row>
    <row r="65" spans="1:16" s="6" customFormat="1">
      <c r="A65"/>
      <c r="B65"/>
      <c r="C65"/>
      <c r="D65"/>
      <c r="E65"/>
      <c r="F65" s="3"/>
      <c r="G65"/>
      <c r="H65"/>
      <c r="I65"/>
      <c r="J65"/>
      <c r="K65"/>
      <c r="L65"/>
      <c r="M65"/>
      <c r="N65"/>
      <c r="O65"/>
      <c r="P65"/>
    </row>
    <row r="66" spans="1:16" s="6" customFormat="1">
      <c r="A66"/>
      <c r="B66"/>
      <c r="C66"/>
      <c r="D66"/>
      <c r="E66"/>
      <c r="F66" s="3"/>
      <c r="G66"/>
      <c r="H66"/>
      <c r="I66"/>
      <c r="J66"/>
      <c r="K66"/>
      <c r="L66"/>
      <c r="M66"/>
      <c r="N66"/>
      <c r="O66"/>
      <c r="P66"/>
    </row>
    <row r="67" spans="1:16" s="6" customFormat="1">
      <c r="A67"/>
      <c r="B67"/>
      <c r="C67"/>
      <c r="D67"/>
      <c r="E67"/>
      <c r="F67" s="3"/>
      <c r="G67"/>
      <c r="H67"/>
      <c r="I67"/>
      <c r="J67"/>
      <c r="K67"/>
      <c r="L67"/>
      <c r="M67"/>
      <c r="N67"/>
      <c r="O67"/>
      <c r="P67"/>
    </row>
    <row r="68" spans="1:16" s="6" customFormat="1">
      <c r="A68"/>
      <c r="B68"/>
      <c r="C68"/>
      <c r="D68"/>
      <c r="E68"/>
      <c r="F68" s="3"/>
      <c r="G68"/>
      <c r="H68"/>
      <c r="I68"/>
      <c r="J68"/>
      <c r="K68"/>
      <c r="L68"/>
      <c r="M68"/>
      <c r="N68"/>
      <c r="O68"/>
      <c r="P68"/>
    </row>
    <row r="69" spans="1:16" s="6" customFormat="1">
      <c r="A69"/>
      <c r="B69"/>
      <c r="C69"/>
      <c r="D69"/>
      <c r="E69"/>
      <c r="F69" s="3"/>
      <c r="G69"/>
      <c r="H69"/>
      <c r="I69"/>
      <c r="J69"/>
      <c r="K69"/>
      <c r="L69"/>
      <c r="M69"/>
      <c r="N69"/>
      <c r="O69"/>
      <c r="P69"/>
    </row>
    <row r="70" spans="1:16" s="6" customFormat="1">
      <c r="A70"/>
      <c r="B70"/>
      <c r="C70"/>
      <c r="D70"/>
      <c r="E70"/>
      <c r="F70" s="3"/>
      <c r="G70"/>
      <c r="H70"/>
      <c r="I70"/>
      <c r="J70"/>
      <c r="K70"/>
      <c r="L70"/>
      <c r="M70"/>
      <c r="N70"/>
      <c r="O70"/>
      <c r="P70"/>
    </row>
    <row r="71" spans="1:16" s="6" customFormat="1">
      <c r="A71"/>
      <c r="B71"/>
      <c r="C71"/>
      <c r="D71"/>
      <c r="E71"/>
      <c r="F71" s="3"/>
      <c r="G71"/>
      <c r="H71"/>
      <c r="I71"/>
      <c r="J71"/>
      <c r="K71"/>
      <c r="L71"/>
      <c r="M71"/>
      <c r="N71"/>
      <c r="O71"/>
      <c r="P71"/>
    </row>
    <row r="72" spans="1:16" s="6" customFormat="1">
      <c r="A72"/>
      <c r="B72"/>
      <c r="C72"/>
      <c r="D72"/>
      <c r="E72"/>
      <c r="F72" s="3"/>
      <c r="G72"/>
      <c r="H72"/>
      <c r="I72"/>
      <c r="J72"/>
      <c r="K72"/>
      <c r="L72"/>
      <c r="M72"/>
      <c r="N72"/>
      <c r="O72"/>
      <c r="P72"/>
    </row>
    <row r="73" spans="1:16" s="6" customFormat="1">
      <c r="A73"/>
      <c r="B73"/>
      <c r="C73"/>
      <c r="D73"/>
      <c r="E73"/>
      <c r="F73" s="3"/>
      <c r="G73"/>
      <c r="H73"/>
      <c r="I73"/>
      <c r="J73"/>
      <c r="K73"/>
      <c r="L73"/>
      <c r="M73"/>
      <c r="N73"/>
      <c r="O73"/>
      <c r="P73"/>
    </row>
    <row r="74" spans="1:16" s="6" customFormat="1">
      <c r="A74"/>
      <c r="B74"/>
      <c r="C74"/>
      <c r="D74"/>
      <c r="E74"/>
      <c r="F74" s="3"/>
      <c r="G74"/>
      <c r="H74"/>
      <c r="I74"/>
      <c r="J74"/>
      <c r="K74"/>
      <c r="L74"/>
      <c r="M74"/>
      <c r="N74"/>
      <c r="O74"/>
      <c r="P74"/>
    </row>
    <row r="75" spans="1:16" s="2" customFormat="1">
      <c r="A75"/>
      <c r="B75"/>
      <c r="C75"/>
      <c r="D75"/>
      <c r="E75"/>
      <c r="F75" s="3"/>
      <c r="G75"/>
      <c r="H75"/>
      <c r="I75"/>
      <c r="J75"/>
      <c r="K75"/>
      <c r="L75"/>
      <c r="M75"/>
      <c r="N75"/>
      <c r="O75"/>
      <c r="P75"/>
    </row>
  </sheetData>
  <conditionalFormatting sqref="O23:O24">
    <cfRule type="colorScale" priority="19">
      <colorScale>
        <cfvo type="percent" val="0"/>
        <cfvo type="percent" val="100"/>
        <color rgb="FFFF0000"/>
        <color rgb="FF00B050"/>
      </colorScale>
    </cfRule>
  </conditionalFormatting>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4"/>
  <sheetViews>
    <sheetView workbookViewId="0">
      <selection activeCell="C10" sqref="C10"/>
    </sheetView>
  </sheetViews>
  <sheetFormatPr defaultRowHeight="15"/>
  <cols>
    <col min="1" max="1" width="13.7109375" customWidth="1"/>
    <col min="2" max="2" width="9.7109375" customWidth="1"/>
    <col min="3" max="3" width="12.5703125" bestFit="1" customWidth="1"/>
    <col min="4" max="4" width="11.28515625" customWidth="1"/>
    <col min="5" max="5" width="13.7109375" bestFit="1" customWidth="1"/>
    <col min="6" max="6" width="11.28515625" customWidth="1"/>
    <col min="7" max="7" width="12.42578125" customWidth="1"/>
    <col min="8" max="8" width="17.42578125" bestFit="1" customWidth="1"/>
    <col min="9" max="9" width="12.42578125" customWidth="1"/>
    <col min="10" max="10" width="21.42578125" bestFit="1" customWidth="1"/>
  </cols>
  <sheetData>
    <row r="1" spans="1:17" ht="15.75" thickBot="1">
      <c r="A1" s="29" t="s">
        <v>2035</v>
      </c>
      <c r="B1" s="30" t="s">
        <v>2036</v>
      </c>
      <c r="C1" s="30" t="s">
        <v>2286</v>
      </c>
      <c r="D1" s="30" t="s">
        <v>2287</v>
      </c>
      <c r="E1" s="30" t="s">
        <v>2031</v>
      </c>
      <c r="F1" s="30" t="s">
        <v>2288</v>
      </c>
      <c r="G1" s="30" t="s">
        <v>2033</v>
      </c>
      <c r="H1" s="30" t="s">
        <v>2294</v>
      </c>
      <c r="I1" s="30" t="s">
        <v>2593</v>
      </c>
      <c r="J1" s="30" t="s">
        <v>2594</v>
      </c>
      <c r="K1" s="26"/>
      <c r="L1" s="26"/>
      <c r="M1" s="26"/>
      <c r="N1" s="26"/>
      <c r="O1" s="26"/>
      <c r="P1" s="26"/>
      <c r="Q1" s="26"/>
    </row>
    <row r="2" spans="1:17">
      <c r="A2" s="31"/>
      <c r="B2" s="31"/>
      <c r="C2" s="32"/>
      <c r="D2" s="32"/>
      <c r="E2" s="31"/>
      <c r="F2" s="32"/>
      <c r="G2" s="32"/>
      <c r="H2" s="32"/>
      <c r="I2" s="32"/>
      <c r="J2" s="31"/>
    </row>
    <row r="3" spans="1:17">
      <c r="A3" s="31"/>
      <c r="B3" s="31"/>
      <c r="C3" s="32"/>
      <c r="D3" s="32"/>
      <c r="E3" s="31"/>
      <c r="F3" s="32"/>
      <c r="G3" s="32"/>
      <c r="H3" s="32"/>
      <c r="I3" s="32"/>
      <c r="J3" s="31"/>
    </row>
    <row r="4" spans="1:17">
      <c r="A4" s="33"/>
      <c r="B4" s="34"/>
      <c r="C4" s="32"/>
      <c r="D4" s="35"/>
      <c r="E4" s="37"/>
      <c r="F4" s="38"/>
      <c r="G4" s="39"/>
      <c r="H4" s="40"/>
      <c r="I4" s="41"/>
      <c r="J4" s="3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35"/>
  <sheetViews>
    <sheetView tabSelected="1" topLeftCell="M1" workbookViewId="0">
      <selection activeCell="Q11" sqref="Q11"/>
    </sheetView>
  </sheetViews>
  <sheetFormatPr defaultRowHeight="15"/>
  <cols>
    <col min="1" max="1" width="13.140625" customWidth="1"/>
    <col min="2" max="2" width="12.28515625" style="23" customWidth="1"/>
    <col min="3" max="3" width="19.7109375" customWidth="1"/>
    <col min="4" max="5" width="12.5703125" customWidth="1"/>
    <col min="6" max="6" width="15.42578125" customWidth="1"/>
    <col min="7" max="7" width="12.28515625" customWidth="1"/>
    <col min="8" max="8" width="17.42578125" customWidth="1"/>
    <col min="9" max="9" width="11.28515625" customWidth="1"/>
    <col min="10" max="10" width="15.42578125" bestFit="1" customWidth="1"/>
    <col min="11" max="11" width="25.28515625" customWidth="1"/>
    <col min="12" max="12" width="10.5703125" customWidth="1"/>
    <col min="13" max="13" width="15.42578125" customWidth="1"/>
    <col min="14" max="14" width="21.42578125" bestFit="1" customWidth="1"/>
    <col min="15" max="15" width="15.7109375" customWidth="1"/>
    <col min="16" max="16" width="15.42578125" customWidth="1"/>
    <col min="17" max="17" width="16.42578125" customWidth="1"/>
    <col min="18" max="18" width="12.5703125" bestFit="1" customWidth="1"/>
    <col min="32" max="32" width="15.42578125" bestFit="1" customWidth="1"/>
    <col min="33" max="33" width="25.28515625" bestFit="1" customWidth="1"/>
    <col min="34" max="34" width="7.42578125" customWidth="1"/>
    <col min="35" max="35" width="15.42578125" bestFit="1" customWidth="1"/>
    <col min="36" max="36" width="21.42578125" bestFit="1" customWidth="1"/>
    <col min="38" max="38" width="13.140625" customWidth="1"/>
    <col min="39" max="39" width="19.7109375" customWidth="1"/>
    <col min="40" max="41" width="12.5703125" customWidth="1"/>
    <col min="42" max="42" width="12.5703125" bestFit="1" customWidth="1"/>
  </cols>
  <sheetData>
    <row r="1" spans="1:24">
      <c r="A1" s="27" t="s">
        <v>2041</v>
      </c>
      <c r="B1" t="s">
        <v>2507</v>
      </c>
      <c r="C1" t="s">
        <v>2295</v>
      </c>
      <c r="F1" s="9" t="s">
        <v>2041</v>
      </c>
      <c r="G1" s="2" t="s">
        <v>2507</v>
      </c>
      <c r="H1" s="2" t="s">
        <v>2520</v>
      </c>
      <c r="I1" s="27"/>
      <c r="J1" s="9" t="s">
        <v>2041</v>
      </c>
      <c r="K1" s="2" t="s">
        <v>2043</v>
      </c>
      <c r="L1" s="27"/>
      <c r="M1" s="9" t="s">
        <v>2041</v>
      </c>
      <c r="N1" s="2" t="s">
        <v>2044</v>
      </c>
      <c r="O1" s="27"/>
      <c r="P1" s="9" t="s">
        <v>2041</v>
      </c>
      <c r="Q1" s="2" t="s">
        <v>2088</v>
      </c>
      <c r="R1" s="2" t="s">
        <v>2089</v>
      </c>
      <c r="S1" s="27"/>
      <c r="T1" s="27"/>
      <c r="U1" s="27"/>
      <c r="V1" s="27"/>
      <c r="W1" s="27"/>
      <c r="X1" s="27"/>
    </row>
    <row r="2" spans="1:24">
      <c r="A2" s="3" t="s">
        <v>2301</v>
      </c>
      <c r="C2" s="23"/>
      <c r="F2" s="2" t="s">
        <v>2301</v>
      </c>
      <c r="G2" s="1"/>
      <c r="H2" s="1">
        <v>0</v>
      </c>
      <c r="J2" s="2" t="s">
        <v>2301</v>
      </c>
      <c r="K2" s="1" t="e">
        <v>#N/A</v>
      </c>
      <c r="M2" s="2" t="s">
        <v>2301</v>
      </c>
      <c r="N2" s="7" t="e">
        <v>#N/A</v>
      </c>
      <c r="P2" s="2" t="s">
        <v>2301</v>
      </c>
      <c r="Q2" s="1" t="e">
        <v>#DIV/0!</v>
      </c>
      <c r="R2" s="1" t="e">
        <v>#N/A</v>
      </c>
    </row>
    <row r="3" spans="1:24">
      <c r="A3" s="3" t="s">
        <v>2042</v>
      </c>
      <c r="B3" s="28"/>
      <c r="C3" s="28"/>
      <c r="F3" s="2" t="s">
        <v>2042</v>
      </c>
      <c r="G3" s="1"/>
      <c r="H3" s="1">
        <v>0</v>
      </c>
      <c r="J3" s="2" t="s">
        <v>2042</v>
      </c>
      <c r="K3" s="1" t="e">
        <v>#N/A</v>
      </c>
      <c r="M3" s="2" t="s">
        <v>2042</v>
      </c>
      <c r="N3" s="7" t="e">
        <v>#N/A</v>
      </c>
      <c r="P3" s="2" t="s">
        <v>2042</v>
      </c>
      <c r="Q3" s="7" t="e">
        <v>#DIV/0!</v>
      </c>
      <c r="R3" s="7" t="e">
        <v>#N/A</v>
      </c>
    </row>
    <row r="4" spans="1:24">
      <c r="B4"/>
    </row>
    <row r="5" spans="1:24">
      <c r="B5"/>
    </row>
    <row r="6" spans="1:24">
      <c r="B6"/>
    </row>
    <row r="7" spans="1:24">
      <c r="B7"/>
    </row>
    <row r="8" spans="1:24">
      <c r="B8"/>
    </row>
    <row r="9" spans="1:24">
      <c r="B9"/>
      <c r="P9" s="27" t="s">
        <v>2041</v>
      </c>
      <c r="Q9" t="s">
        <v>2295</v>
      </c>
    </row>
    <row r="10" spans="1:24">
      <c r="B10"/>
      <c r="P10" s="3" t="s">
        <v>2301</v>
      </c>
      <c r="Q10" s="23"/>
    </row>
    <row r="11" spans="1:24">
      <c r="B11"/>
      <c r="P11" s="3" t="s">
        <v>2042</v>
      </c>
      <c r="Q11" s="28"/>
    </row>
    <row r="12" spans="1:24">
      <c r="B12"/>
    </row>
    <row r="13" spans="1:24">
      <c r="B13"/>
    </row>
    <row r="14" spans="1:24">
      <c r="B14"/>
    </row>
    <row r="15" spans="1:24">
      <c r="B15"/>
    </row>
    <row r="16" spans="1:2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051"/>
  <sheetViews>
    <sheetView showGridLines="0" workbookViewId="0">
      <selection activeCell="D6" sqref="D6"/>
    </sheetView>
  </sheetViews>
  <sheetFormatPr defaultRowHeight="15"/>
  <cols>
    <col min="1" max="4" width="23" style="2" customWidth="1"/>
    <col min="5" max="5" width="20.5703125" bestFit="1" customWidth="1"/>
    <col min="6" max="6" width="8.5703125" customWidth="1"/>
    <col min="7" max="7" width="12" customWidth="1"/>
    <col min="8" max="8" width="27.140625" bestFit="1" customWidth="1"/>
    <col min="9" max="9" width="26.5703125" bestFit="1" customWidth="1"/>
    <col min="10" max="10" width="27" bestFit="1" customWidth="1"/>
    <col min="11" max="11" width="23" bestFit="1" customWidth="1"/>
    <col min="12" max="12" width="29.5703125" bestFit="1" customWidth="1"/>
    <col min="13" max="13" width="30.5703125" bestFit="1" customWidth="1"/>
    <col min="14" max="14" width="29.5703125" bestFit="1" customWidth="1"/>
    <col min="15" max="15" width="23.7109375" bestFit="1" customWidth="1"/>
    <col min="16" max="16" width="19.85546875" bestFit="1" customWidth="1"/>
    <col min="17" max="17" width="26.42578125" bestFit="1" customWidth="1"/>
    <col min="18" max="18" width="25.85546875" bestFit="1" customWidth="1"/>
  </cols>
  <sheetData>
    <row r="1" spans="1:7">
      <c r="A1" s="1" t="s">
        <v>0</v>
      </c>
      <c r="B1" s="1" t="s">
        <v>1</v>
      </c>
      <c r="C1" s="1" t="s">
        <v>2</v>
      </c>
      <c r="D1" s="1" t="s">
        <v>3</v>
      </c>
      <c r="F1" s="17" t="s">
        <v>2101</v>
      </c>
      <c r="G1" s="16" t="s">
        <v>2102</v>
      </c>
    </row>
    <row r="2" spans="1:7">
      <c r="A2" s="1" t="s">
        <v>4</v>
      </c>
      <c r="B2" s="1" t="s">
        <v>5</v>
      </c>
      <c r="C2" s="1" t="s">
        <v>6</v>
      </c>
      <c r="D2" s="1" t="s">
        <v>3034</v>
      </c>
      <c r="F2" s="1" t="s">
        <v>2103</v>
      </c>
      <c r="G2" s="18">
        <v>230487</v>
      </c>
    </row>
    <row r="3" spans="1:7">
      <c r="A3" s="1" t="s">
        <v>7</v>
      </c>
      <c r="B3" s="1" t="s">
        <v>8</v>
      </c>
      <c r="C3" s="1" t="s">
        <v>3035</v>
      </c>
      <c r="D3" s="1" t="s">
        <v>3036</v>
      </c>
      <c r="F3" s="1" t="s">
        <v>2104</v>
      </c>
      <c r="G3" s="18">
        <v>230487</v>
      </c>
    </row>
    <row r="4" spans="1:7">
      <c r="A4" s="1" t="s">
        <v>9</v>
      </c>
      <c r="B4" s="1" t="s">
        <v>10</v>
      </c>
      <c r="C4" s="1" t="s">
        <v>2740</v>
      </c>
      <c r="D4" s="1" t="s">
        <v>2741</v>
      </c>
      <c r="F4" s="1" t="s">
        <v>2105</v>
      </c>
      <c r="G4" s="18">
        <v>223573</v>
      </c>
    </row>
    <row r="5" spans="1:7">
      <c r="A5" s="1" t="s">
        <v>2045</v>
      </c>
      <c r="B5" s="1" t="s">
        <v>2046</v>
      </c>
      <c r="C5" s="1" t="s">
        <v>3037</v>
      </c>
      <c r="D5" s="1" t="s">
        <v>3038</v>
      </c>
      <c r="F5" s="1" t="s">
        <v>2106</v>
      </c>
      <c r="G5" s="18" t="s">
        <v>2107</v>
      </c>
    </row>
    <row r="6" spans="1:7">
      <c r="A6" s="1" t="s">
        <v>13</v>
      </c>
      <c r="B6" s="1" t="s">
        <v>14</v>
      </c>
      <c r="C6" s="1" t="s">
        <v>3039</v>
      </c>
      <c r="D6" s="1" t="s">
        <v>3040</v>
      </c>
      <c r="F6" s="1" t="s">
        <v>2108</v>
      </c>
      <c r="G6" s="18">
        <v>782.32446441000002</v>
      </c>
    </row>
    <row r="7" spans="1:7">
      <c r="A7" s="1" t="s">
        <v>11</v>
      </c>
      <c r="B7" s="1" t="s">
        <v>12</v>
      </c>
      <c r="C7" s="1" t="s">
        <v>2742</v>
      </c>
      <c r="D7" s="1" t="s">
        <v>2743</v>
      </c>
    </row>
    <row r="8" spans="1:7">
      <c r="A8" s="1" t="s">
        <v>19</v>
      </c>
      <c r="B8" s="1" t="s">
        <v>20</v>
      </c>
      <c r="C8" s="1" t="s">
        <v>3041</v>
      </c>
      <c r="D8" s="1" t="s">
        <v>3042</v>
      </c>
    </row>
    <row r="9" spans="1:7">
      <c r="A9" s="1" t="s">
        <v>15</v>
      </c>
      <c r="B9" s="1" t="s">
        <v>16</v>
      </c>
      <c r="C9" s="1" t="s">
        <v>3043</v>
      </c>
      <c r="D9" s="1" t="s">
        <v>3044</v>
      </c>
    </row>
    <row r="10" spans="1:7">
      <c r="A10" s="1" t="s">
        <v>17</v>
      </c>
      <c r="B10" s="1" t="s">
        <v>18</v>
      </c>
      <c r="C10" s="1" t="s">
        <v>3045</v>
      </c>
      <c r="D10" s="1" t="s">
        <v>3046</v>
      </c>
    </row>
    <row r="11" spans="1:7">
      <c r="A11" s="1" t="s">
        <v>28</v>
      </c>
      <c r="B11" s="1" t="s">
        <v>28</v>
      </c>
      <c r="C11" s="1" t="s">
        <v>3047</v>
      </c>
      <c r="D11" s="1" t="s">
        <v>3048</v>
      </c>
    </row>
    <row r="12" spans="1:7">
      <c r="A12" s="1" t="s">
        <v>31</v>
      </c>
      <c r="B12" s="1" t="s">
        <v>32</v>
      </c>
      <c r="C12" s="1" t="s">
        <v>3049</v>
      </c>
      <c r="D12" s="1" t="s">
        <v>3050</v>
      </c>
    </row>
    <row r="13" spans="1:7">
      <c r="A13" s="1" t="s">
        <v>23</v>
      </c>
      <c r="B13" s="1" t="s">
        <v>24</v>
      </c>
      <c r="C13" s="1" t="s">
        <v>3051</v>
      </c>
      <c r="D13" s="1" t="s">
        <v>3052</v>
      </c>
    </row>
    <row r="14" spans="1:7">
      <c r="A14" s="1" t="s">
        <v>21</v>
      </c>
      <c r="B14" s="1" t="s">
        <v>22</v>
      </c>
      <c r="C14" s="1" t="s">
        <v>2744</v>
      </c>
      <c r="D14" s="1" t="s">
        <v>2745</v>
      </c>
    </row>
    <row r="15" spans="1:7">
      <c r="A15" s="1" t="s">
        <v>75</v>
      </c>
      <c r="B15" s="1" t="s">
        <v>76</v>
      </c>
      <c r="C15" s="1" t="s">
        <v>3053</v>
      </c>
      <c r="D15" s="1" t="s">
        <v>3054</v>
      </c>
    </row>
    <row r="16" spans="1:7">
      <c r="A16" s="1" t="s">
        <v>26</v>
      </c>
      <c r="B16" s="1" t="s">
        <v>27</v>
      </c>
      <c r="C16" s="1" t="s">
        <v>3055</v>
      </c>
      <c r="D16" s="1" t="s">
        <v>3056</v>
      </c>
    </row>
    <row r="17" spans="1:4">
      <c r="A17" s="1" t="s">
        <v>41</v>
      </c>
      <c r="B17" s="1" t="s">
        <v>42</v>
      </c>
      <c r="C17" s="1" t="s">
        <v>3057</v>
      </c>
      <c r="D17" s="1" t="s">
        <v>3058</v>
      </c>
    </row>
    <row r="18" spans="1:4">
      <c r="A18" s="1" t="s">
        <v>29</v>
      </c>
      <c r="B18" s="1" t="s">
        <v>30</v>
      </c>
      <c r="C18" s="1" t="s">
        <v>2746</v>
      </c>
      <c r="D18" s="1" t="s">
        <v>2747</v>
      </c>
    </row>
    <row r="19" spans="1:4">
      <c r="A19" s="1" t="s">
        <v>25</v>
      </c>
      <c r="B19" s="1" t="s">
        <v>25</v>
      </c>
      <c r="C19" s="1" t="s">
        <v>3059</v>
      </c>
      <c r="D19" s="1" t="s">
        <v>3060</v>
      </c>
    </row>
    <row r="20" spans="1:4">
      <c r="A20" s="1" t="s">
        <v>35</v>
      </c>
      <c r="B20" s="1" t="s">
        <v>36</v>
      </c>
      <c r="C20" s="1" t="s">
        <v>3061</v>
      </c>
      <c r="D20" s="1" t="s">
        <v>3062</v>
      </c>
    </row>
    <row r="21" spans="1:4">
      <c r="A21" s="1" t="s">
        <v>94</v>
      </c>
      <c r="B21" s="1" t="s">
        <v>95</v>
      </c>
      <c r="C21" s="1" t="s">
        <v>3063</v>
      </c>
      <c r="D21" s="1" t="s">
        <v>3064</v>
      </c>
    </row>
    <row r="22" spans="1:4">
      <c r="A22" s="1" t="s">
        <v>33</v>
      </c>
      <c r="B22" s="1" t="s">
        <v>34</v>
      </c>
      <c r="C22" s="1" t="s">
        <v>2748</v>
      </c>
      <c r="D22" s="1" t="s">
        <v>2749</v>
      </c>
    </row>
    <row r="23" spans="1:4">
      <c r="A23" s="1" t="s">
        <v>37</v>
      </c>
      <c r="B23" s="1" t="s">
        <v>38</v>
      </c>
      <c r="C23" s="1" t="s">
        <v>3065</v>
      </c>
      <c r="D23" s="1" t="s">
        <v>3066</v>
      </c>
    </row>
    <row r="24" spans="1:4">
      <c r="A24" s="1" t="s">
        <v>47</v>
      </c>
      <c r="B24" s="1" t="s">
        <v>48</v>
      </c>
      <c r="C24" s="1" t="s">
        <v>2421</v>
      </c>
      <c r="D24" s="1" t="s">
        <v>2750</v>
      </c>
    </row>
    <row r="25" spans="1:4">
      <c r="A25" s="1" t="s">
        <v>61</v>
      </c>
      <c r="B25" s="1" t="s">
        <v>62</v>
      </c>
      <c r="C25" s="1" t="s">
        <v>2535</v>
      </c>
      <c r="D25" s="1" t="s">
        <v>3067</v>
      </c>
    </row>
    <row r="26" spans="1:4">
      <c r="A26" s="1" t="s">
        <v>43</v>
      </c>
      <c r="B26" s="1" t="s">
        <v>44</v>
      </c>
      <c r="C26" s="1" t="s">
        <v>3068</v>
      </c>
      <c r="D26" s="1" t="s">
        <v>3069</v>
      </c>
    </row>
    <row r="27" spans="1:4">
      <c r="A27" s="1" t="s">
        <v>39</v>
      </c>
      <c r="B27" s="1" t="s">
        <v>40</v>
      </c>
      <c r="C27" s="1" t="s">
        <v>3070</v>
      </c>
      <c r="D27" s="1" t="s">
        <v>3071</v>
      </c>
    </row>
    <row r="28" spans="1:4">
      <c r="A28" s="1" t="s">
        <v>55</v>
      </c>
      <c r="B28" s="1" t="s">
        <v>56</v>
      </c>
      <c r="C28" s="1" t="s">
        <v>3072</v>
      </c>
      <c r="D28" s="1" t="s">
        <v>3073</v>
      </c>
    </row>
    <row r="29" spans="1:4">
      <c r="A29" s="1" t="s">
        <v>51</v>
      </c>
      <c r="B29" s="1" t="s">
        <v>52</v>
      </c>
      <c r="C29" s="1" t="s">
        <v>3074</v>
      </c>
      <c r="D29" s="1" t="s">
        <v>3075</v>
      </c>
    </row>
    <row r="30" spans="1:4">
      <c r="A30" s="1" t="s">
        <v>59</v>
      </c>
      <c r="B30" s="1" t="s">
        <v>60</v>
      </c>
      <c r="C30" s="1" t="s">
        <v>2528</v>
      </c>
      <c r="D30" s="1" t="s">
        <v>2751</v>
      </c>
    </row>
    <row r="31" spans="1:4">
      <c r="A31" s="1" t="s">
        <v>45</v>
      </c>
      <c r="B31" s="1" t="s">
        <v>46</v>
      </c>
      <c r="C31" s="1" t="s">
        <v>2276</v>
      </c>
      <c r="D31" s="1" t="s">
        <v>3076</v>
      </c>
    </row>
    <row r="32" spans="1:4">
      <c r="A32" s="1" t="s">
        <v>57</v>
      </c>
      <c r="B32" s="1" t="s">
        <v>58</v>
      </c>
      <c r="C32" s="1" t="s">
        <v>3077</v>
      </c>
      <c r="D32" s="1" t="s">
        <v>3078</v>
      </c>
    </row>
    <row r="33" spans="1:4">
      <c r="A33" s="1" t="s">
        <v>49</v>
      </c>
      <c r="B33" s="1" t="s">
        <v>50</v>
      </c>
      <c r="C33" s="1" t="s">
        <v>3079</v>
      </c>
      <c r="D33" s="1" t="s">
        <v>3080</v>
      </c>
    </row>
    <row r="34" spans="1:4">
      <c r="A34" s="1" t="s">
        <v>111</v>
      </c>
      <c r="B34" s="1" t="s">
        <v>112</v>
      </c>
      <c r="C34" s="1" t="s">
        <v>3081</v>
      </c>
      <c r="D34" s="1" t="s">
        <v>3082</v>
      </c>
    </row>
    <row r="35" spans="1:4">
      <c r="A35" s="1" t="s">
        <v>90</v>
      </c>
      <c r="B35" s="1" t="s">
        <v>91</v>
      </c>
      <c r="C35" s="1" t="s">
        <v>2309</v>
      </c>
      <c r="D35" s="1" t="s">
        <v>3083</v>
      </c>
    </row>
    <row r="36" spans="1:4">
      <c r="A36" s="1" t="s">
        <v>53</v>
      </c>
      <c r="B36" s="1" t="s">
        <v>54</v>
      </c>
      <c r="C36" s="1" t="s">
        <v>2179</v>
      </c>
      <c r="D36" s="1" t="s">
        <v>2752</v>
      </c>
    </row>
    <row r="37" spans="1:4">
      <c r="A37" s="1" t="s">
        <v>82</v>
      </c>
      <c r="B37" s="1" t="s">
        <v>83</v>
      </c>
      <c r="C37" s="1" t="s">
        <v>2624</v>
      </c>
      <c r="D37" s="1" t="s">
        <v>3084</v>
      </c>
    </row>
    <row r="38" spans="1:4">
      <c r="A38" s="1" t="s">
        <v>65</v>
      </c>
      <c r="B38" s="1" t="s">
        <v>66</v>
      </c>
      <c r="C38" s="1" t="s">
        <v>3085</v>
      </c>
      <c r="D38" s="1" t="s">
        <v>3086</v>
      </c>
    </row>
    <row r="39" spans="1:4">
      <c r="A39" s="1" t="s">
        <v>63</v>
      </c>
      <c r="B39" s="1" t="s">
        <v>64</v>
      </c>
      <c r="C39" s="1" t="s">
        <v>3087</v>
      </c>
      <c r="D39" s="1" t="s">
        <v>3088</v>
      </c>
    </row>
    <row r="40" spans="1:4">
      <c r="A40" s="1" t="s">
        <v>69</v>
      </c>
      <c r="B40" s="1" t="s">
        <v>70</v>
      </c>
      <c r="C40" s="1" t="s">
        <v>2753</v>
      </c>
      <c r="D40" s="1" t="s">
        <v>2754</v>
      </c>
    </row>
    <row r="41" spans="1:4">
      <c r="A41" s="1" t="s">
        <v>77</v>
      </c>
      <c r="B41" s="1" t="s">
        <v>78</v>
      </c>
      <c r="C41" s="1" t="s">
        <v>3089</v>
      </c>
      <c r="D41" s="1" t="s">
        <v>3090</v>
      </c>
    </row>
    <row r="42" spans="1:4">
      <c r="A42" s="1" t="s">
        <v>73</v>
      </c>
      <c r="B42" s="1" t="s">
        <v>74</v>
      </c>
      <c r="C42" s="1" t="s">
        <v>2755</v>
      </c>
      <c r="D42" s="1" t="s">
        <v>2756</v>
      </c>
    </row>
    <row r="43" spans="1:4">
      <c r="A43" s="1" t="s">
        <v>71</v>
      </c>
      <c r="B43" s="1" t="s">
        <v>72</v>
      </c>
      <c r="C43" s="1" t="s">
        <v>3091</v>
      </c>
      <c r="D43" s="1" t="s">
        <v>3092</v>
      </c>
    </row>
    <row r="44" spans="1:4">
      <c r="A44" s="1" t="s">
        <v>96</v>
      </c>
      <c r="B44" s="1" t="s">
        <v>97</v>
      </c>
      <c r="C44" s="1" t="s">
        <v>3093</v>
      </c>
      <c r="D44" s="1" t="s">
        <v>3094</v>
      </c>
    </row>
    <row r="45" spans="1:4">
      <c r="A45" s="1" t="s">
        <v>80</v>
      </c>
      <c r="B45" s="1" t="s">
        <v>81</v>
      </c>
      <c r="C45" s="1" t="s">
        <v>3095</v>
      </c>
      <c r="D45" s="1" t="s">
        <v>3096</v>
      </c>
    </row>
    <row r="46" spans="1:4">
      <c r="A46" s="1" t="s">
        <v>67</v>
      </c>
      <c r="B46" s="1" t="s">
        <v>68</v>
      </c>
      <c r="C46" s="1" t="s">
        <v>2343</v>
      </c>
      <c r="D46" s="1" t="s">
        <v>2757</v>
      </c>
    </row>
    <row r="47" spans="1:4">
      <c r="A47" s="1" t="s">
        <v>1594</v>
      </c>
      <c r="B47" s="1" t="s">
        <v>1594</v>
      </c>
      <c r="C47" s="1" t="s">
        <v>3097</v>
      </c>
      <c r="D47" s="1" t="s">
        <v>3098</v>
      </c>
    </row>
    <row r="48" spans="1:4">
      <c r="A48" s="1" t="s">
        <v>79</v>
      </c>
      <c r="B48" s="1" t="s">
        <v>79</v>
      </c>
      <c r="C48" s="1" t="s">
        <v>3099</v>
      </c>
      <c r="D48" s="1" t="s">
        <v>3100</v>
      </c>
    </row>
    <row r="49" spans="1:4">
      <c r="A49" s="1" t="s">
        <v>86</v>
      </c>
      <c r="B49" s="1" t="s">
        <v>87</v>
      </c>
      <c r="C49" s="1" t="s">
        <v>2758</v>
      </c>
      <c r="D49" s="1" t="s">
        <v>2759</v>
      </c>
    </row>
    <row r="50" spans="1:4">
      <c r="A50" s="1" t="s">
        <v>125</v>
      </c>
      <c r="B50" s="1" t="s">
        <v>126</v>
      </c>
      <c r="C50" s="1" t="s">
        <v>2284</v>
      </c>
      <c r="D50" s="1" t="s">
        <v>3101</v>
      </c>
    </row>
    <row r="51" spans="1:4">
      <c r="A51" s="1" t="s">
        <v>98</v>
      </c>
      <c r="B51" s="1" t="s">
        <v>99</v>
      </c>
      <c r="C51" s="1" t="s">
        <v>3102</v>
      </c>
      <c r="D51" s="1" t="s">
        <v>3103</v>
      </c>
    </row>
    <row r="52" spans="1:4">
      <c r="A52" s="1" t="s">
        <v>84</v>
      </c>
      <c r="B52" s="1" t="s">
        <v>84</v>
      </c>
      <c r="C52" s="1" t="s">
        <v>3104</v>
      </c>
      <c r="D52" s="1" t="s">
        <v>3105</v>
      </c>
    </row>
    <row r="53" spans="1:4">
      <c r="A53" s="1" t="s">
        <v>92</v>
      </c>
      <c r="B53" s="1" t="s">
        <v>93</v>
      </c>
      <c r="C53" s="1" t="s">
        <v>2643</v>
      </c>
      <c r="D53" s="1" t="s">
        <v>3106</v>
      </c>
    </row>
    <row r="54" spans="1:4">
      <c r="A54" s="1" t="s">
        <v>109</v>
      </c>
      <c r="B54" s="1" t="s">
        <v>110</v>
      </c>
      <c r="C54" s="1" t="s">
        <v>3107</v>
      </c>
      <c r="D54" s="1" t="s">
        <v>3108</v>
      </c>
    </row>
    <row r="55" spans="1:4">
      <c r="A55" s="1" t="s">
        <v>102</v>
      </c>
      <c r="B55" s="1" t="s">
        <v>103</v>
      </c>
      <c r="C55" s="1" t="s">
        <v>2568</v>
      </c>
      <c r="D55" s="1" t="s">
        <v>3109</v>
      </c>
    </row>
    <row r="56" spans="1:4">
      <c r="A56" s="1" t="s">
        <v>2146</v>
      </c>
      <c r="B56" s="1" t="s">
        <v>108</v>
      </c>
      <c r="C56" s="1" t="s">
        <v>3110</v>
      </c>
      <c r="D56" s="1" t="s">
        <v>3111</v>
      </c>
    </row>
    <row r="57" spans="1:4">
      <c r="A57" s="1" t="s">
        <v>119</v>
      </c>
      <c r="B57" s="1" t="s">
        <v>120</v>
      </c>
      <c r="C57" s="1" t="s">
        <v>3112</v>
      </c>
      <c r="D57" s="1" t="s">
        <v>3113</v>
      </c>
    </row>
    <row r="58" spans="1:4">
      <c r="A58" s="1" t="s">
        <v>115</v>
      </c>
      <c r="B58" s="1" t="s">
        <v>116</v>
      </c>
      <c r="C58" s="1" t="s">
        <v>3114</v>
      </c>
      <c r="D58" s="1" t="s">
        <v>3115</v>
      </c>
    </row>
    <row r="59" spans="1:4">
      <c r="A59" s="1" t="s">
        <v>88</v>
      </c>
      <c r="B59" s="1" t="s">
        <v>89</v>
      </c>
      <c r="C59" s="1" t="s">
        <v>3116</v>
      </c>
      <c r="D59" s="1" t="s">
        <v>3117</v>
      </c>
    </row>
    <row r="60" spans="1:4">
      <c r="A60" s="1" t="s">
        <v>106</v>
      </c>
      <c r="B60" s="1" t="s">
        <v>107</v>
      </c>
      <c r="C60" s="1" t="s">
        <v>3118</v>
      </c>
      <c r="D60" s="1" t="s">
        <v>3119</v>
      </c>
    </row>
    <row r="61" spans="1:4">
      <c r="A61" s="1" t="s">
        <v>2181</v>
      </c>
      <c r="B61" s="1" t="s">
        <v>584</v>
      </c>
      <c r="C61" s="1" t="s">
        <v>2511</v>
      </c>
      <c r="D61" s="1" t="s">
        <v>3120</v>
      </c>
    </row>
    <row r="62" spans="1:4">
      <c r="A62" s="1" t="s">
        <v>129</v>
      </c>
      <c r="B62" s="1" t="s">
        <v>130</v>
      </c>
      <c r="C62" s="1" t="s">
        <v>3121</v>
      </c>
      <c r="D62" s="1" t="s">
        <v>3122</v>
      </c>
    </row>
    <row r="63" spans="1:4">
      <c r="A63" s="1" t="s">
        <v>123</v>
      </c>
      <c r="B63" s="1" t="s">
        <v>124</v>
      </c>
      <c r="C63" s="1" t="s">
        <v>2760</v>
      </c>
      <c r="D63" s="1" t="s">
        <v>2761</v>
      </c>
    </row>
    <row r="64" spans="1:4">
      <c r="A64" s="1" t="s">
        <v>117</v>
      </c>
      <c r="B64" s="1" t="s">
        <v>118</v>
      </c>
      <c r="C64" s="1" t="s">
        <v>3123</v>
      </c>
      <c r="D64" s="1" t="s">
        <v>3124</v>
      </c>
    </row>
    <row r="65" spans="1:4">
      <c r="A65" s="1" t="s">
        <v>143</v>
      </c>
      <c r="B65" s="1" t="s">
        <v>144</v>
      </c>
      <c r="C65" s="1" t="s">
        <v>3125</v>
      </c>
      <c r="D65" s="1" t="s">
        <v>3126</v>
      </c>
    </row>
    <row r="66" spans="1:4">
      <c r="A66" s="1" t="s">
        <v>113</v>
      </c>
      <c r="B66" s="1" t="s">
        <v>114</v>
      </c>
      <c r="C66" s="1" t="s">
        <v>3127</v>
      </c>
      <c r="D66" s="1" t="s">
        <v>3128</v>
      </c>
    </row>
    <row r="67" spans="1:4">
      <c r="A67" s="1" t="s">
        <v>100</v>
      </c>
      <c r="B67" s="1" t="s">
        <v>101</v>
      </c>
      <c r="C67" s="1" t="s">
        <v>2611</v>
      </c>
      <c r="D67" s="1" t="s">
        <v>2762</v>
      </c>
    </row>
    <row r="68" spans="1:4">
      <c r="A68" s="1" t="s">
        <v>196</v>
      </c>
      <c r="B68" s="1" t="s">
        <v>197</v>
      </c>
      <c r="C68" s="1" t="s">
        <v>3129</v>
      </c>
      <c r="D68" s="1" t="s">
        <v>3130</v>
      </c>
    </row>
    <row r="69" spans="1:4">
      <c r="A69" s="1" t="s">
        <v>163</v>
      </c>
      <c r="B69" s="1" t="s">
        <v>164</v>
      </c>
      <c r="C69" s="1" t="s">
        <v>3131</v>
      </c>
      <c r="D69" s="1" t="s">
        <v>3132</v>
      </c>
    </row>
    <row r="70" spans="1:4">
      <c r="A70" s="1" t="s">
        <v>137</v>
      </c>
      <c r="B70" s="1" t="s">
        <v>138</v>
      </c>
      <c r="C70" s="1" t="s">
        <v>3133</v>
      </c>
      <c r="D70" s="1" t="s">
        <v>3134</v>
      </c>
    </row>
    <row r="71" spans="1:4">
      <c r="A71" s="1" t="s">
        <v>135</v>
      </c>
      <c r="B71" s="1" t="s">
        <v>136</v>
      </c>
      <c r="C71" s="1" t="s">
        <v>2763</v>
      </c>
      <c r="D71" s="1" t="s">
        <v>2764</v>
      </c>
    </row>
    <row r="72" spans="1:4">
      <c r="A72" s="1" t="s">
        <v>179</v>
      </c>
      <c r="B72" s="1" t="s">
        <v>180</v>
      </c>
      <c r="C72" s="1" t="s">
        <v>3135</v>
      </c>
      <c r="D72" s="1" t="s">
        <v>3136</v>
      </c>
    </row>
    <row r="73" spans="1:4">
      <c r="A73" s="1" t="s">
        <v>131</v>
      </c>
      <c r="B73" s="1" t="s">
        <v>132</v>
      </c>
      <c r="C73" s="1" t="s">
        <v>2644</v>
      </c>
      <c r="D73" s="1" t="s">
        <v>2765</v>
      </c>
    </row>
    <row r="74" spans="1:4">
      <c r="A74" s="1" t="s">
        <v>121</v>
      </c>
      <c r="B74" s="1" t="s">
        <v>122</v>
      </c>
      <c r="C74" s="1" t="s">
        <v>3137</v>
      </c>
      <c r="D74" s="1" t="s">
        <v>3138</v>
      </c>
    </row>
    <row r="75" spans="1:4">
      <c r="A75" s="1" t="s">
        <v>157</v>
      </c>
      <c r="B75" s="1" t="s">
        <v>158</v>
      </c>
      <c r="C75" s="1" t="s">
        <v>3139</v>
      </c>
      <c r="D75" s="1" t="s">
        <v>3140</v>
      </c>
    </row>
    <row r="76" spans="1:4">
      <c r="A76" s="1" t="s">
        <v>2127</v>
      </c>
      <c r="B76" s="1" t="s">
        <v>2128</v>
      </c>
      <c r="C76" s="1" t="s">
        <v>3141</v>
      </c>
      <c r="D76" s="1" t="s">
        <v>3142</v>
      </c>
    </row>
    <row r="77" spans="1:4">
      <c r="A77" s="1" t="s">
        <v>2067</v>
      </c>
      <c r="B77" s="1" t="s">
        <v>2068</v>
      </c>
      <c r="C77" s="1" t="s">
        <v>3143</v>
      </c>
      <c r="D77" s="1" t="s">
        <v>3144</v>
      </c>
    </row>
    <row r="78" spans="1:4">
      <c r="A78" s="1" t="s">
        <v>145</v>
      </c>
      <c r="B78" s="1" t="s">
        <v>146</v>
      </c>
      <c r="C78" s="1" t="s">
        <v>3145</v>
      </c>
      <c r="D78" s="1" t="s">
        <v>3146</v>
      </c>
    </row>
    <row r="79" spans="1:4">
      <c r="A79" s="1" t="s">
        <v>149</v>
      </c>
      <c r="B79" s="1" t="s">
        <v>150</v>
      </c>
      <c r="C79" s="1" t="s">
        <v>3147</v>
      </c>
      <c r="D79" s="1" t="s">
        <v>3148</v>
      </c>
    </row>
    <row r="80" spans="1:4">
      <c r="A80" s="1" t="s">
        <v>331</v>
      </c>
      <c r="B80" s="1" t="s">
        <v>332</v>
      </c>
      <c r="C80" s="1" t="s">
        <v>2575</v>
      </c>
      <c r="D80" s="1" t="s">
        <v>3149</v>
      </c>
    </row>
    <row r="81" spans="1:4">
      <c r="A81" s="1" t="s">
        <v>127</v>
      </c>
      <c r="B81" s="1" t="s">
        <v>128</v>
      </c>
      <c r="C81" s="1" t="s">
        <v>2766</v>
      </c>
      <c r="D81" s="1" t="s">
        <v>2767</v>
      </c>
    </row>
    <row r="82" spans="1:4">
      <c r="A82" s="1" t="s">
        <v>104</v>
      </c>
      <c r="B82" s="1" t="s">
        <v>105</v>
      </c>
      <c r="C82" s="1" t="s">
        <v>2637</v>
      </c>
      <c r="D82" s="1" t="s">
        <v>3150</v>
      </c>
    </row>
    <row r="83" spans="1:4">
      <c r="A83" s="1" t="s">
        <v>165</v>
      </c>
      <c r="B83" s="1" t="s">
        <v>166</v>
      </c>
      <c r="C83" s="1" t="s">
        <v>3151</v>
      </c>
      <c r="D83" s="1" t="s">
        <v>3152</v>
      </c>
    </row>
    <row r="84" spans="1:4">
      <c r="A84" s="1" t="s">
        <v>141</v>
      </c>
      <c r="B84" s="1" t="s">
        <v>142</v>
      </c>
      <c r="C84" s="1" t="s">
        <v>2768</v>
      </c>
      <c r="D84" s="1" t="s">
        <v>2769</v>
      </c>
    </row>
    <row r="85" spans="1:4">
      <c r="A85" s="1" t="s">
        <v>139</v>
      </c>
      <c r="B85" s="1" t="s">
        <v>140</v>
      </c>
      <c r="C85" s="1" t="s">
        <v>3153</v>
      </c>
      <c r="D85" s="1" t="s">
        <v>3154</v>
      </c>
    </row>
    <row r="86" spans="1:4">
      <c r="A86" s="1" t="s">
        <v>153</v>
      </c>
      <c r="B86" s="1" t="s">
        <v>154</v>
      </c>
      <c r="C86" s="1" t="s">
        <v>3155</v>
      </c>
      <c r="D86" s="1" t="s">
        <v>3156</v>
      </c>
    </row>
    <row r="87" spans="1:4">
      <c r="A87" s="1" t="s">
        <v>161</v>
      </c>
      <c r="B87" s="1" t="s">
        <v>162</v>
      </c>
      <c r="C87" s="1" t="s">
        <v>3157</v>
      </c>
      <c r="D87" s="1" t="s">
        <v>3158</v>
      </c>
    </row>
    <row r="88" spans="1:4">
      <c r="A88" s="1" t="s">
        <v>147</v>
      </c>
      <c r="B88" s="1" t="s">
        <v>148</v>
      </c>
      <c r="C88" s="1" t="s">
        <v>3159</v>
      </c>
      <c r="D88" s="1" t="s">
        <v>3160</v>
      </c>
    </row>
    <row r="89" spans="1:4">
      <c r="A89" s="1" t="s">
        <v>2072</v>
      </c>
      <c r="B89" s="1" t="s">
        <v>2073</v>
      </c>
      <c r="C89" s="1" t="s">
        <v>2318</v>
      </c>
      <c r="D89" s="1" t="s">
        <v>3161</v>
      </c>
    </row>
    <row r="90" spans="1:4">
      <c r="A90" s="1" t="s">
        <v>284</v>
      </c>
      <c r="B90" s="1" t="s">
        <v>285</v>
      </c>
      <c r="C90" s="1" t="s">
        <v>3162</v>
      </c>
      <c r="D90" s="1" t="s">
        <v>3163</v>
      </c>
    </row>
    <row r="91" spans="1:4">
      <c r="A91" s="1" t="s">
        <v>133</v>
      </c>
      <c r="B91" s="1" t="s">
        <v>134</v>
      </c>
      <c r="C91" s="1" t="s">
        <v>2236</v>
      </c>
      <c r="D91" s="1" t="s">
        <v>3164</v>
      </c>
    </row>
    <row r="92" spans="1:4">
      <c r="A92" s="1" t="s">
        <v>204</v>
      </c>
      <c r="B92" s="1" t="s">
        <v>205</v>
      </c>
      <c r="C92" s="1" t="s">
        <v>3165</v>
      </c>
      <c r="D92" s="1" t="s">
        <v>3166</v>
      </c>
    </row>
    <row r="93" spans="1:4">
      <c r="A93" s="1" t="s">
        <v>253</v>
      </c>
      <c r="B93" s="1" t="s">
        <v>254</v>
      </c>
      <c r="C93" s="1" t="s">
        <v>2958</v>
      </c>
      <c r="D93" s="1" t="s">
        <v>3167</v>
      </c>
    </row>
    <row r="94" spans="1:4">
      <c r="A94" s="1" t="s">
        <v>169</v>
      </c>
      <c r="B94" s="1" t="s">
        <v>170</v>
      </c>
      <c r="C94" s="1" t="s">
        <v>2595</v>
      </c>
      <c r="D94" s="1" t="s">
        <v>3168</v>
      </c>
    </row>
    <row r="95" spans="1:4">
      <c r="A95" s="1" t="s">
        <v>175</v>
      </c>
      <c r="B95" s="1" t="s">
        <v>176</v>
      </c>
      <c r="C95" s="1" t="s">
        <v>2322</v>
      </c>
      <c r="D95" s="1" t="s">
        <v>3169</v>
      </c>
    </row>
    <row r="96" spans="1:4">
      <c r="A96" s="1" t="s">
        <v>503</v>
      </c>
      <c r="B96" s="1" t="s">
        <v>504</v>
      </c>
      <c r="C96" s="1" t="s">
        <v>3170</v>
      </c>
      <c r="D96" s="1" t="s">
        <v>3171</v>
      </c>
    </row>
    <row r="97" spans="1:4">
      <c r="A97" s="1" t="s">
        <v>231</v>
      </c>
      <c r="B97" s="1" t="s">
        <v>232</v>
      </c>
      <c r="C97" s="1" t="s">
        <v>2645</v>
      </c>
      <c r="D97" s="1" t="s">
        <v>2770</v>
      </c>
    </row>
    <row r="98" spans="1:4">
      <c r="A98" s="1" t="s">
        <v>185</v>
      </c>
      <c r="B98" s="1" t="s">
        <v>185</v>
      </c>
      <c r="C98" s="1" t="s">
        <v>3172</v>
      </c>
      <c r="D98" s="1" t="s">
        <v>3173</v>
      </c>
    </row>
    <row r="99" spans="1:4">
      <c r="A99" s="1" t="s">
        <v>214</v>
      </c>
      <c r="B99" s="1" t="s">
        <v>215</v>
      </c>
      <c r="C99" s="1" t="s">
        <v>3174</v>
      </c>
      <c r="D99" s="1" t="s">
        <v>3175</v>
      </c>
    </row>
    <row r="100" spans="1:4">
      <c r="A100" s="1" t="s">
        <v>151</v>
      </c>
      <c r="B100" s="1" t="s">
        <v>152</v>
      </c>
      <c r="C100" s="1" t="s">
        <v>2196</v>
      </c>
      <c r="D100" s="1" t="s">
        <v>2771</v>
      </c>
    </row>
    <row r="101" spans="1:4">
      <c r="A101" s="1" t="s">
        <v>173</v>
      </c>
      <c r="B101" s="1" t="s">
        <v>174</v>
      </c>
      <c r="C101" s="1" t="s">
        <v>2772</v>
      </c>
      <c r="D101" s="1" t="s">
        <v>2773</v>
      </c>
    </row>
    <row r="102" spans="1:4">
      <c r="A102" s="1" t="s">
        <v>190</v>
      </c>
      <c r="B102" s="1" t="s">
        <v>191</v>
      </c>
      <c r="C102" s="1" t="s">
        <v>2774</v>
      </c>
      <c r="D102" s="1" t="s">
        <v>2775</v>
      </c>
    </row>
    <row r="103" spans="1:4">
      <c r="A103" s="1" t="s">
        <v>171</v>
      </c>
      <c r="B103" s="1" t="s">
        <v>172</v>
      </c>
      <c r="C103" s="1" t="s">
        <v>2776</v>
      </c>
      <c r="D103" s="1" t="s">
        <v>2777</v>
      </c>
    </row>
    <row r="104" spans="1:4">
      <c r="A104" s="1" t="s">
        <v>300</v>
      </c>
      <c r="B104" s="1" t="s">
        <v>301</v>
      </c>
      <c r="C104" s="1" t="s">
        <v>3176</v>
      </c>
      <c r="D104" s="1" t="s">
        <v>3177</v>
      </c>
    </row>
    <row r="105" spans="1:4">
      <c r="A105" s="1" t="s">
        <v>210</v>
      </c>
      <c r="B105" s="1" t="s">
        <v>211</v>
      </c>
      <c r="C105" s="1" t="s">
        <v>3178</v>
      </c>
      <c r="D105" s="1" t="s">
        <v>3179</v>
      </c>
    </row>
    <row r="106" spans="1:4">
      <c r="A106" s="1" t="s">
        <v>235</v>
      </c>
      <c r="B106" s="1" t="s">
        <v>236</v>
      </c>
      <c r="C106" s="1" t="s">
        <v>3180</v>
      </c>
      <c r="D106" s="1" t="s">
        <v>3181</v>
      </c>
    </row>
    <row r="107" spans="1:4">
      <c r="A107" s="1" t="s">
        <v>229</v>
      </c>
      <c r="B107" s="1" t="s">
        <v>230</v>
      </c>
      <c r="C107" s="1" t="s">
        <v>3182</v>
      </c>
      <c r="D107" s="1" t="s">
        <v>3183</v>
      </c>
    </row>
    <row r="108" spans="1:4">
      <c r="A108" s="1" t="s">
        <v>183</v>
      </c>
      <c r="B108" s="1" t="s">
        <v>184</v>
      </c>
      <c r="C108" s="1" t="s">
        <v>2778</v>
      </c>
      <c r="D108" s="1" t="s">
        <v>2779</v>
      </c>
    </row>
    <row r="109" spans="1:4">
      <c r="A109" s="1" t="s">
        <v>268</v>
      </c>
      <c r="B109" s="1" t="s">
        <v>269</v>
      </c>
      <c r="C109" s="1" t="s">
        <v>3184</v>
      </c>
      <c r="D109" s="1" t="s">
        <v>3185</v>
      </c>
    </row>
    <row r="110" spans="1:4">
      <c r="A110" s="1" t="s">
        <v>192</v>
      </c>
      <c r="B110" s="1" t="s">
        <v>193</v>
      </c>
      <c r="C110" s="1" t="s">
        <v>3186</v>
      </c>
      <c r="D110" s="1" t="s">
        <v>3187</v>
      </c>
    </row>
    <row r="111" spans="1:4">
      <c r="A111" s="1" t="s">
        <v>181</v>
      </c>
      <c r="B111" s="1" t="s">
        <v>182</v>
      </c>
      <c r="C111" s="1" t="s">
        <v>2780</v>
      </c>
      <c r="D111" s="1" t="s">
        <v>2781</v>
      </c>
    </row>
    <row r="112" spans="1:4">
      <c r="A112" s="1" t="s">
        <v>159</v>
      </c>
      <c r="B112" s="1" t="s">
        <v>160</v>
      </c>
      <c r="C112" s="1" t="s">
        <v>3188</v>
      </c>
      <c r="D112" s="1" t="s">
        <v>3189</v>
      </c>
    </row>
    <row r="113" spans="1:4">
      <c r="A113" s="1" t="s">
        <v>212</v>
      </c>
      <c r="B113" s="1" t="s">
        <v>213</v>
      </c>
      <c r="C113" s="1" t="s">
        <v>3190</v>
      </c>
      <c r="D113" s="1" t="s">
        <v>3191</v>
      </c>
    </row>
    <row r="114" spans="1:4">
      <c r="A114" s="1" t="s">
        <v>251</v>
      </c>
      <c r="B114" s="1" t="s">
        <v>252</v>
      </c>
      <c r="C114" s="1" t="s">
        <v>3192</v>
      </c>
      <c r="D114" s="1" t="s">
        <v>3193</v>
      </c>
    </row>
    <row r="115" spans="1:4">
      <c r="A115" s="1" t="s">
        <v>237</v>
      </c>
      <c r="B115" s="1" t="s">
        <v>238</v>
      </c>
      <c r="C115" s="1" t="s">
        <v>2782</v>
      </c>
      <c r="D115" s="1" t="s">
        <v>2783</v>
      </c>
    </row>
    <row r="116" spans="1:4">
      <c r="A116" s="1" t="s">
        <v>188</v>
      </c>
      <c r="B116" s="1" t="s">
        <v>189</v>
      </c>
      <c r="C116" s="1" t="s">
        <v>2388</v>
      </c>
      <c r="D116" s="1" t="s">
        <v>2784</v>
      </c>
    </row>
    <row r="117" spans="1:4">
      <c r="A117" s="1" t="s">
        <v>186</v>
      </c>
      <c r="B117" s="1" t="s">
        <v>187</v>
      </c>
      <c r="C117" s="1" t="s">
        <v>3194</v>
      </c>
      <c r="D117" s="1" t="s">
        <v>3195</v>
      </c>
    </row>
    <row r="118" spans="1:4">
      <c r="A118" s="1" t="s">
        <v>167</v>
      </c>
      <c r="B118" s="1" t="s">
        <v>168</v>
      </c>
      <c r="C118" s="1" t="s">
        <v>2785</v>
      </c>
      <c r="D118" s="1" t="s">
        <v>2786</v>
      </c>
    </row>
    <row r="119" spans="1:4">
      <c r="A119" s="1" t="s">
        <v>200</v>
      </c>
      <c r="B119" s="1" t="s">
        <v>201</v>
      </c>
      <c r="C119" s="1" t="s">
        <v>2787</v>
      </c>
      <c r="D119" s="1" t="s">
        <v>2788</v>
      </c>
    </row>
    <row r="120" spans="1:4">
      <c r="A120" s="1" t="s">
        <v>396</v>
      </c>
      <c r="B120" s="1" t="s">
        <v>397</v>
      </c>
      <c r="C120" s="1" t="s">
        <v>3196</v>
      </c>
      <c r="D120" s="1" t="s">
        <v>3197</v>
      </c>
    </row>
    <row r="121" spans="1:4">
      <c r="A121" s="1" t="s">
        <v>286</v>
      </c>
      <c r="B121" s="1" t="s">
        <v>287</v>
      </c>
      <c r="C121" s="1" t="s">
        <v>3198</v>
      </c>
      <c r="D121" s="1" t="s">
        <v>3199</v>
      </c>
    </row>
    <row r="122" spans="1:4">
      <c r="A122" s="1" t="s">
        <v>247</v>
      </c>
      <c r="B122" s="1" t="s">
        <v>248</v>
      </c>
      <c r="C122" s="1" t="s">
        <v>3200</v>
      </c>
      <c r="D122" s="1" t="s">
        <v>3201</v>
      </c>
    </row>
    <row r="123" spans="1:4">
      <c r="A123" s="1" t="s">
        <v>220</v>
      </c>
      <c r="B123" s="1" t="s">
        <v>221</v>
      </c>
      <c r="C123" s="1" t="s">
        <v>3202</v>
      </c>
      <c r="D123" s="1" t="s">
        <v>3203</v>
      </c>
    </row>
    <row r="124" spans="1:4">
      <c r="A124" s="1" t="s">
        <v>222</v>
      </c>
      <c r="B124" s="1" t="s">
        <v>223</v>
      </c>
      <c r="C124" s="1" t="s">
        <v>3204</v>
      </c>
      <c r="D124" s="1" t="s">
        <v>3205</v>
      </c>
    </row>
    <row r="125" spans="1:4">
      <c r="A125" s="1" t="s">
        <v>282</v>
      </c>
      <c r="B125" s="1" t="s">
        <v>283</v>
      </c>
      <c r="C125" s="1" t="s">
        <v>2646</v>
      </c>
      <c r="D125" s="1" t="s">
        <v>3206</v>
      </c>
    </row>
    <row r="126" spans="1:4">
      <c r="A126" s="1" t="s">
        <v>206</v>
      </c>
      <c r="B126" s="1" t="s">
        <v>207</v>
      </c>
      <c r="C126" s="1" t="s">
        <v>2789</v>
      </c>
      <c r="D126" s="1" t="s">
        <v>2790</v>
      </c>
    </row>
    <row r="127" spans="1:4">
      <c r="A127" s="1" t="s">
        <v>202</v>
      </c>
      <c r="B127" s="1" t="s">
        <v>203</v>
      </c>
      <c r="C127" s="1" t="s">
        <v>3207</v>
      </c>
      <c r="D127" s="1" t="s">
        <v>3208</v>
      </c>
    </row>
    <row r="128" spans="1:4">
      <c r="A128" s="1" t="s">
        <v>227</v>
      </c>
      <c r="B128" s="1" t="s">
        <v>228</v>
      </c>
      <c r="C128" s="1" t="s">
        <v>2583</v>
      </c>
      <c r="D128" s="1" t="s">
        <v>3209</v>
      </c>
    </row>
    <row r="129" spans="1:4">
      <c r="A129" s="1" t="s">
        <v>266</v>
      </c>
      <c r="B129" s="1" t="s">
        <v>267</v>
      </c>
      <c r="C129" s="1" t="s">
        <v>2647</v>
      </c>
      <c r="D129" s="1" t="s">
        <v>3210</v>
      </c>
    </row>
    <row r="130" spans="1:4">
      <c r="A130" s="1" t="s">
        <v>339</v>
      </c>
      <c r="B130" s="1" t="s">
        <v>340</v>
      </c>
      <c r="C130" s="1" t="s">
        <v>3211</v>
      </c>
      <c r="D130" s="1" t="s">
        <v>3212</v>
      </c>
    </row>
    <row r="131" spans="1:4">
      <c r="A131" s="1" t="s">
        <v>270</v>
      </c>
      <c r="B131" s="1" t="s">
        <v>271</v>
      </c>
      <c r="C131" s="1" t="s">
        <v>2602</v>
      </c>
      <c r="D131" s="1" t="s">
        <v>3213</v>
      </c>
    </row>
    <row r="132" spans="1:4">
      <c r="A132" s="1" t="s">
        <v>327</v>
      </c>
      <c r="B132" s="1" t="s">
        <v>328</v>
      </c>
      <c r="C132" s="1" t="s">
        <v>2578</v>
      </c>
      <c r="D132" s="1" t="s">
        <v>3214</v>
      </c>
    </row>
    <row r="133" spans="1:4">
      <c r="A133" s="1" t="s">
        <v>198</v>
      </c>
      <c r="B133" s="1" t="s">
        <v>199</v>
      </c>
      <c r="C133" s="1" t="s">
        <v>2791</v>
      </c>
      <c r="D133" s="1" t="s">
        <v>2792</v>
      </c>
    </row>
    <row r="134" spans="1:4">
      <c r="A134" s="1" t="s">
        <v>218</v>
      </c>
      <c r="B134" s="1" t="s">
        <v>219</v>
      </c>
      <c r="C134" s="1" t="s">
        <v>2793</v>
      </c>
      <c r="D134" s="1" t="s">
        <v>2794</v>
      </c>
    </row>
    <row r="135" spans="1:4">
      <c r="A135" s="1" t="s">
        <v>243</v>
      </c>
      <c r="B135" s="1" t="s">
        <v>244</v>
      </c>
      <c r="C135" s="1" t="s">
        <v>2795</v>
      </c>
      <c r="D135" s="1" t="s">
        <v>2796</v>
      </c>
    </row>
    <row r="136" spans="1:4">
      <c r="A136" s="1" t="s">
        <v>224</v>
      </c>
      <c r="B136" s="1" t="s">
        <v>224</v>
      </c>
      <c r="C136" s="1" t="s">
        <v>3215</v>
      </c>
      <c r="D136" s="1" t="s">
        <v>3216</v>
      </c>
    </row>
    <row r="137" spans="1:4">
      <c r="A137" s="1" t="s">
        <v>233</v>
      </c>
      <c r="B137" s="1" t="s">
        <v>234</v>
      </c>
      <c r="C137" s="1" t="s">
        <v>2241</v>
      </c>
      <c r="D137" s="1" t="s">
        <v>2797</v>
      </c>
    </row>
    <row r="138" spans="1:4">
      <c r="A138" s="1" t="s">
        <v>258</v>
      </c>
      <c r="B138" s="1" t="s">
        <v>259</v>
      </c>
      <c r="C138" s="1" t="s">
        <v>2500</v>
      </c>
      <c r="D138" s="1" t="s">
        <v>3217</v>
      </c>
    </row>
    <row r="139" spans="1:4">
      <c r="A139" s="1" t="s">
        <v>225</v>
      </c>
      <c r="B139" s="1" t="s">
        <v>226</v>
      </c>
      <c r="C139" s="1" t="s">
        <v>2552</v>
      </c>
      <c r="D139" s="1" t="s">
        <v>3218</v>
      </c>
    </row>
    <row r="140" spans="1:4">
      <c r="A140" s="1" t="s">
        <v>298</v>
      </c>
      <c r="B140" s="1" t="s">
        <v>299</v>
      </c>
      <c r="C140" s="1" t="s">
        <v>2587</v>
      </c>
      <c r="D140" s="1" t="s">
        <v>3219</v>
      </c>
    </row>
    <row r="141" spans="1:4">
      <c r="A141" s="1" t="s">
        <v>208</v>
      </c>
      <c r="B141" s="1" t="s">
        <v>209</v>
      </c>
      <c r="C141" s="1" t="s">
        <v>3220</v>
      </c>
      <c r="D141" s="1" t="s">
        <v>3221</v>
      </c>
    </row>
    <row r="142" spans="1:4">
      <c r="A142" s="1" t="s">
        <v>255</v>
      </c>
      <c r="B142" s="1" t="s">
        <v>256</v>
      </c>
      <c r="C142" s="1" t="s">
        <v>3222</v>
      </c>
      <c r="D142" s="1" t="s">
        <v>3223</v>
      </c>
    </row>
    <row r="143" spans="1:4">
      <c r="A143" s="1" t="s">
        <v>296</v>
      </c>
      <c r="B143" s="1" t="s">
        <v>297</v>
      </c>
      <c r="C143" s="1" t="s">
        <v>3224</v>
      </c>
      <c r="D143" s="1" t="s">
        <v>3225</v>
      </c>
    </row>
    <row r="144" spans="1:4">
      <c r="A144" s="1" t="s">
        <v>239</v>
      </c>
      <c r="B144" s="1" t="s">
        <v>240</v>
      </c>
      <c r="C144" s="1" t="s">
        <v>2262</v>
      </c>
      <c r="D144" s="1" t="s">
        <v>2798</v>
      </c>
    </row>
    <row r="145" spans="1:4">
      <c r="A145" s="1" t="s">
        <v>278</v>
      </c>
      <c r="B145" s="1" t="s">
        <v>279</v>
      </c>
      <c r="C145" s="1" t="s">
        <v>3226</v>
      </c>
      <c r="D145" s="1" t="s">
        <v>3227</v>
      </c>
    </row>
    <row r="146" spans="1:4">
      <c r="A146" s="1" t="s">
        <v>216</v>
      </c>
      <c r="B146" s="1" t="s">
        <v>217</v>
      </c>
      <c r="C146" s="1" t="s">
        <v>3228</v>
      </c>
      <c r="D146" s="1" t="s">
        <v>3229</v>
      </c>
    </row>
    <row r="147" spans="1:4">
      <c r="A147" s="1" t="s">
        <v>2054</v>
      </c>
      <c r="B147" s="1" t="s">
        <v>2055</v>
      </c>
      <c r="C147" s="1" t="s">
        <v>3230</v>
      </c>
      <c r="D147" s="1" t="s">
        <v>3231</v>
      </c>
    </row>
    <row r="148" spans="1:4">
      <c r="A148" s="1" t="s">
        <v>249</v>
      </c>
      <c r="B148" s="1" t="s">
        <v>250</v>
      </c>
      <c r="C148" s="1" t="s">
        <v>2282</v>
      </c>
      <c r="D148" s="1" t="s">
        <v>3232</v>
      </c>
    </row>
    <row r="149" spans="1:4">
      <c r="A149" s="1" t="s">
        <v>335</v>
      </c>
      <c r="B149" s="1" t="s">
        <v>336</v>
      </c>
      <c r="C149" s="1" t="s">
        <v>3233</v>
      </c>
      <c r="D149" s="1" t="s">
        <v>3234</v>
      </c>
    </row>
    <row r="150" spans="1:4">
      <c r="A150" s="1" t="s">
        <v>274</v>
      </c>
      <c r="B150" s="1" t="s">
        <v>275</v>
      </c>
      <c r="C150" s="1" t="s">
        <v>2636</v>
      </c>
      <c r="D150" s="1" t="s">
        <v>2799</v>
      </c>
    </row>
    <row r="151" spans="1:4">
      <c r="A151" s="1" t="s">
        <v>317</v>
      </c>
      <c r="B151" s="1" t="s">
        <v>318</v>
      </c>
      <c r="C151" s="1" t="s">
        <v>3235</v>
      </c>
      <c r="D151" s="1" t="s">
        <v>3236</v>
      </c>
    </row>
    <row r="152" spans="1:4">
      <c r="A152" s="1" t="s">
        <v>439</v>
      </c>
      <c r="B152" s="1" t="s">
        <v>440</v>
      </c>
      <c r="C152" s="1" t="s">
        <v>3237</v>
      </c>
      <c r="D152" s="1" t="s">
        <v>3238</v>
      </c>
    </row>
    <row r="153" spans="1:4">
      <c r="A153" s="1" t="s">
        <v>241</v>
      </c>
      <c r="B153" s="1" t="s">
        <v>242</v>
      </c>
      <c r="C153" s="1" t="s">
        <v>2504</v>
      </c>
      <c r="D153" s="1" t="s">
        <v>2800</v>
      </c>
    </row>
    <row r="154" spans="1:4">
      <c r="A154" s="1" t="s">
        <v>394</v>
      </c>
      <c r="B154" s="1" t="s">
        <v>395</v>
      </c>
      <c r="C154" s="1" t="s">
        <v>3239</v>
      </c>
      <c r="D154" s="1" t="s">
        <v>3240</v>
      </c>
    </row>
    <row r="155" spans="1:4">
      <c r="A155" s="1" t="s">
        <v>264</v>
      </c>
      <c r="B155" s="1" t="s">
        <v>265</v>
      </c>
      <c r="C155" s="1" t="s">
        <v>2536</v>
      </c>
      <c r="D155" s="1" t="s">
        <v>2801</v>
      </c>
    </row>
    <row r="156" spans="1:4">
      <c r="A156" s="1" t="s">
        <v>294</v>
      </c>
      <c r="B156" s="1" t="s">
        <v>295</v>
      </c>
      <c r="C156" s="1" t="s">
        <v>3241</v>
      </c>
      <c r="D156" s="1" t="s">
        <v>3242</v>
      </c>
    </row>
    <row r="157" spans="1:4">
      <c r="A157" s="1" t="s">
        <v>260</v>
      </c>
      <c r="B157" s="1" t="s">
        <v>261</v>
      </c>
      <c r="C157" s="1" t="s">
        <v>2330</v>
      </c>
      <c r="D157" s="1" t="s">
        <v>3243</v>
      </c>
    </row>
    <row r="158" spans="1:4">
      <c r="A158" s="1" t="s">
        <v>337</v>
      </c>
      <c r="B158" s="1" t="s">
        <v>338</v>
      </c>
      <c r="C158" s="1" t="s">
        <v>3244</v>
      </c>
      <c r="D158" s="1" t="s">
        <v>3245</v>
      </c>
    </row>
    <row r="159" spans="1:4">
      <c r="A159" s="1" t="s">
        <v>155</v>
      </c>
      <c r="B159" s="1" t="s">
        <v>156</v>
      </c>
      <c r="C159" s="1" t="s">
        <v>2292</v>
      </c>
      <c r="D159" s="1" t="s">
        <v>3246</v>
      </c>
    </row>
    <row r="160" spans="1:4">
      <c r="A160" s="1" t="s">
        <v>341</v>
      </c>
      <c r="B160" s="1" t="s">
        <v>342</v>
      </c>
      <c r="C160" s="1" t="s">
        <v>2802</v>
      </c>
      <c r="D160" s="1" t="s">
        <v>2803</v>
      </c>
    </row>
    <row r="161" spans="1:4">
      <c r="A161" s="1" t="s">
        <v>194</v>
      </c>
      <c r="B161" s="1" t="s">
        <v>195</v>
      </c>
      <c r="C161" s="1" t="s">
        <v>2557</v>
      </c>
      <c r="D161" s="1" t="s">
        <v>3247</v>
      </c>
    </row>
    <row r="162" spans="1:4">
      <c r="A162" s="1" t="s">
        <v>262</v>
      </c>
      <c r="B162" s="1" t="s">
        <v>263</v>
      </c>
      <c r="C162" s="1" t="s">
        <v>2648</v>
      </c>
      <c r="D162" s="1" t="s">
        <v>3248</v>
      </c>
    </row>
    <row r="163" spans="1:4">
      <c r="A163" s="1" t="s">
        <v>372</v>
      </c>
      <c r="B163" s="1" t="s">
        <v>373</v>
      </c>
      <c r="C163" s="1" t="s">
        <v>3249</v>
      </c>
      <c r="D163" s="1" t="s">
        <v>3250</v>
      </c>
    </row>
    <row r="164" spans="1:4">
      <c r="A164" s="1" t="s">
        <v>292</v>
      </c>
      <c r="B164" s="1" t="s">
        <v>293</v>
      </c>
      <c r="C164" s="1" t="s">
        <v>2804</v>
      </c>
      <c r="D164" s="1" t="s">
        <v>2805</v>
      </c>
    </row>
    <row r="165" spans="1:4">
      <c r="A165" s="1" t="s">
        <v>288</v>
      </c>
      <c r="B165" s="1" t="s">
        <v>289</v>
      </c>
      <c r="C165" s="1" t="s">
        <v>636</v>
      </c>
      <c r="D165" s="1" t="s">
        <v>2806</v>
      </c>
    </row>
    <row r="166" spans="1:4">
      <c r="A166" s="1" t="s">
        <v>319</v>
      </c>
      <c r="B166" s="1" t="s">
        <v>320</v>
      </c>
      <c r="C166" s="1" t="s">
        <v>2649</v>
      </c>
      <c r="D166" s="1" t="s">
        <v>2807</v>
      </c>
    </row>
    <row r="167" spans="1:4">
      <c r="A167" s="1" t="s">
        <v>344</v>
      </c>
      <c r="B167" s="1" t="s">
        <v>345</v>
      </c>
      <c r="C167" s="1" t="s">
        <v>2516</v>
      </c>
      <c r="D167" s="1" t="s">
        <v>3251</v>
      </c>
    </row>
    <row r="168" spans="1:4">
      <c r="A168" s="1" t="s">
        <v>358</v>
      </c>
      <c r="B168" s="1" t="s">
        <v>359</v>
      </c>
      <c r="C168" s="1" t="s">
        <v>3252</v>
      </c>
      <c r="D168" s="1" t="s">
        <v>2614</v>
      </c>
    </row>
    <row r="169" spans="1:4">
      <c r="A169" s="1" t="s">
        <v>348</v>
      </c>
      <c r="B169" s="1" t="s">
        <v>349</v>
      </c>
      <c r="C169" s="1" t="s">
        <v>2808</v>
      </c>
      <c r="D169" s="1" t="s">
        <v>2809</v>
      </c>
    </row>
    <row r="170" spans="1:4">
      <c r="A170" s="1" t="s">
        <v>323</v>
      </c>
      <c r="B170" s="1" t="s">
        <v>324</v>
      </c>
      <c r="C170" s="1" t="s">
        <v>2810</v>
      </c>
      <c r="D170" s="1" t="s">
        <v>2811</v>
      </c>
    </row>
    <row r="171" spans="1:4">
      <c r="A171" s="1" t="s">
        <v>245</v>
      </c>
      <c r="B171" s="1" t="s">
        <v>246</v>
      </c>
      <c r="C171" s="1" t="s">
        <v>2650</v>
      </c>
      <c r="D171" s="1" t="s">
        <v>3253</v>
      </c>
    </row>
    <row r="172" spans="1:4">
      <c r="A172" s="1" t="s">
        <v>350</v>
      </c>
      <c r="B172" s="1" t="s">
        <v>351</v>
      </c>
      <c r="C172" s="1" t="s">
        <v>2651</v>
      </c>
      <c r="D172" s="1" t="s">
        <v>3254</v>
      </c>
    </row>
    <row r="173" spans="1:4">
      <c r="A173" s="1" t="s">
        <v>291</v>
      </c>
      <c r="B173" s="1" t="s">
        <v>291</v>
      </c>
      <c r="C173" s="1" t="s">
        <v>3255</v>
      </c>
      <c r="D173" s="1" t="s">
        <v>3256</v>
      </c>
    </row>
    <row r="174" spans="1:4">
      <c r="A174" s="1" t="s">
        <v>280</v>
      </c>
      <c r="B174" s="1" t="s">
        <v>281</v>
      </c>
      <c r="C174" s="1" t="s">
        <v>3257</v>
      </c>
      <c r="D174" s="1" t="s">
        <v>3258</v>
      </c>
    </row>
    <row r="175" spans="1:4">
      <c r="A175" s="1" t="s">
        <v>325</v>
      </c>
      <c r="B175" s="1" t="s">
        <v>326</v>
      </c>
      <c r="C175" s="1" t="s">
        <v>2812</v>
      </c>
      <c r="D175" s="1" t="s">
        <v>2813</v>
      </c>
    </row>
    <row r="176" spans="1:4">
      <c r="A176" s="1" t="s">
        <v>1609</v>
      </c>
      <c r="B176" s="1" t="s">
        <v>1610</v>
      </c>
      <c r="C176" s="1" t="s">
        <v>2240</v>
      </c>
      <c r="D176" s="1" t="s">
        <v>3259</v>
      </c>
    </row>
    <row r="177" spans="1:4">
      <c r="A177" s="1" t="s">
        <v>2130</v>
      </c>
      <c r="B177" s="1" t="s">
        <v>1620</v>
      </c>
      <c r="C177" s="1" t="s">
        <v>2630</v>
      </c>
      <c r="D177" s="1" t="s">
        <v>3260</v>
      </c>
    </row>
    <row r="178" spans="1:4">
      <c r="A178" s="1" t="s">
        <v>2214</v>
      </c>
      <c r="B178" s="1" t="s">
        <v>2215</v>
      </c>
      <c r="C178" s="1" t="s">
        <v>3261</v>
      </c>
      <c r="D178" s="1" t="s">
        <v>3262</v>
      </c>
    </row>
    <row r="179" spans="1:4">
      <c r="A179" s="1" t="s">
        <v>360</v>
      </c>
      <c r="B179" s="1" t="s">
        <v>361</v>
      </c>
      <c r="C179" s="1" t="s">
        <v>2626</v>
      </c>
      <c r="D179" s="1" t="s">
        <v>3263</v>
      </c>
    </row>
    <row r="180" spans="1:4">
      <c r="A180" s="1" t="s">
        <v>333</v>
      </c>
      <c r="B180" s="1" t="s">
        <v>334</v>
      </c>
      <c r="C180" s="1" t="s">
        <v>2564</v>
      </c>
      <c r="D180" s="1" t="s">
        <v>2814</v>
      </c>
    </row>
    <row r="181" spans="1:4">
      <c r="A181" s="1" t="s">
        <v>313</v>
      </c>
      <c r="B181" s="1" t="s">
        <v>314</v>
      </c>
      <c r="C181" s="1" t="s">
        <v>2235</v>
      </c>
      <c r="D181" s="1" t="s">
        <v>3264</v>
      </c>
    </row>
    <row r="182" spans="1:4">
      <c r="A182" s="1" t="s">
        <v>306</v>
      </c>
      <c r="B182" s="1" t="s">
        <v>307</v>
      </c>
      <c r="C182" s="1" t="s">
        <v>3265</v>
      </c>
      <c r="D182" s="1" t="s">
        <v>3266</v>
      </c>
    </row>
    <row r="183" spans="1:4">
      <c r="A183" s="1" t="s">
        <v>329</v>
      </c>
      <c r="B183" s="1" t="s">
        <v>330</v>
      </c>
      <c r="C183" s="1" t="s">
        <v>2652</v>
      </c>
      <c r="D183" s="1" t="s">
        <v>2815</v>
      </c>
    </row>
    <row r="184" spans="1:4">
      <c r="A184" s="1" t="s">
        <v>308</v>
      </c>
      <c r="B184" s="1" t="s">
        <v>309</v>
      </c>
      <c r="C184" s="1" t="s">
        <v>2601</v>
      </c>
      <c r="D184" s="1" t="s">
        <v>2816</v>
      </c>
    </row>
    <row r="185" spans="1:4">
      <c r="A185" s="1" t="s">
        <v>310</v>
      </c>
      <c r="B185" s="1" t="s">
        <v>311</v>
      </c>
      <c r="C185" s="1" t="s">
        <v>771</v>
      </c>
      <c r="D185" s="1" t="s">
        <v>2817</v>
      </c>
    </row>
    <row r="186" spans="1:4">
      <c r="A186" s="1" t="s">
        <v>272</v>
      </c>
      <c r="B186" s="1" t="s">
        <v>273</v>
      </c>
      <c r="C186" s="1" t="s">
        <v>2818</v>
      </c>
      <c r="D186" s="1" t="s">
        <v>2819</v>
      </c>
    </row>
    <row r="187" spans="1:4">
      <c r="A187" s="1" t="s">
        <v>276</v>
      </c>
      <c r="B187" s="1" t="s">
        <v>277</v>
      </c>
      <c r="C187" s="1" t="s">
        <v>2608</v>
      </c>
      <c r="D187" s="1" t="s">
        <v>2820</v>
      </c>
    </row>
    <row r="188" spans="1:4">
      <c r="A188" s="1" t="s">
        <v>352</v>
      </c>
      <c r="B188" s="1" t="s">
        <v>353</v>
      </c>
      <c r="C188" s="1" t="s">
        <v>2246</v>
      </c>
      <c r="D188" s="1" t="s">
        <v>3267</v>
      </c>
    </row>
    <row r="189" spans="1:4">
      <c r="A189" s="1" t="s">
        <v>343</v>
      </c>
      <c r="B189" s="1" t="s">
        <v>343</v>
      </c>
      <c r="C189" s="1" t="s">
        <v>2653</v>
      </c>
      <c r="D189" s="1" t="s">
        <v>3268</v>
      </c>
    </row>
    <row r="190" spans="1:4">
      <c r="A190" s="1" t="s">
        <v>428</v>
      </c>
      <c r="B190" s="1" t="s">
        <v>429</v>
      </c>
      <c r="C190" s="1" t="s">
        <v>3269</v>
      </c>
      <c r="D190" s="1" t="s">
        <v>3270</v>
      </c>
    </row>
    <row r="191" spans="1:4">
      <c r="A191" s="1" t="s">
        <v>321</v>
      </c>
      <c r="B191" s="1" t="s">
        <v>322</v>
      </c>
      <c r="C191" s="1" t="s">
        <v>2821</v>
      </c>
      <c r="D191" s="1" t="s">
        <v>2822</v>
      </c>
    </row>
    <row r="192" spans="1:4">
      <c r="A192" s="1" t="s">
        <v>356</v>
      </c>
      <c r="B192" s="1" t="s">
        <v>357</v>
      </c>
      <c r="C192" s="1" t="s">
        <v>2654</v>
      </c>
      <c r="D192" s="1" t="s">
        <v>3271</v>
      </c>
    </row>
    <row r="193" spans="1:4">
      <c r="A193" s="1" t="s">
        <v>404</v>
      </c>
      <c r="B193" s="1" t="s">
        <v>405</v>
      </c>
      <c r="C193" s="1" t="s">
        <v>2524</v>
      </c>
      <c r="D193" s="1" t="s">
        <v>2823</v>
      </c>
    </row>
    <row r="194" spans="1:4">
      <c r="A194" s="1" t="s">
        <v>386</v>
      </c>
      <c r="B194" s="1" t="s">
        <v>387</v>
      </c>
      <c r="C194" s="1" t="s">
        <v>2530</v>
      </c>
      <c r="D194" s="1" t="s">
        <v>3272</v>
      </c>
    </row>
    <row r="195" spans="1:4">
      <c r="A195" s="1" t="s">
        <v>370</v>
      </c>
      <c r="B195" s="1" t="s">
        <v>371</v>
      </c>
      <c r="C195" s="1" t="s">
        <v>2824</v>
      </c>
      <c r="D195" s="1" t="s">
        <v>2825</v>
      </c>
    </row>
    <row r="196" spans="1:4">
      <c r="A196" s="1" t="s">
        <v>382</v>
      </c>
      <c r="B196" s="1" t="s">
        <v>383</v>
      </c>
      <c r="C196" s="1" t="s">
        <v>2541</v>
      </c>
      <c r="D196" s="1" t="s">
        <v>3273</v>
      </c>
    </row>
    <row r="197" spans="1:4">
      <c r="A197" s="1" t="s">
        <v>368</v>
      </c>
      <c r="B197" s="1" t="s">
        <v>369</v>
      </c>
      <c r="C197" s="1" t="s">
        <v>2826</v>
      </c>
      <c r="D197" s="1" t="s">
        <v>2827</v>
      </c>
    </row>
    <row r="198" spans="1:4">
      <c r="A198" s="1" t="s">
        <v>392</v>
      </c>
      <c r="B198" s="1" t="s">
        <v>393</v>
      </c>
      <c r="C198" s="1" t="s">
        <v>2238</v>
      </c>
      <c r="D198" s="1" t="s">
        <v>3274</v>
      </c>
    </row>
    <row r="199" spans="1:4">
      <c r="A199" s="1" t="s">
        <v>376</v>
      </c>
      <c r="B199" s="1" t="s">
        <v>377</v>
      </c>
      <c r="C199" s="1" t="s">
        <v>3275</v>
      </c>
      <c r="D199" s="1" t="s">
        <v>3276</v>
      </c>
    </row>
    <row r="200" spans="1:4">
      <c r="A200" s="1" t="s">
        <v>302</v>
      </c>
      <c r="B200" s="1" t="s">
        <v>303</v>
      </c>
      <c r="C200" s="1" t="s">
        <v>2317</v>
      </c>
      <c r="D200" s="1" t="s">
        <v>2828</v>
      </c>
    </row>
    <row r="201" spans="1:4">
      <c r="A201" s="1" t="s">
        <v>675</v>
      </c>
      <c r="B201" s="1" t="s">
        <v>676</v>
      </c>
      <c r="C201" s="1" t="s">
        <v>2655</v>
      </c>
      <c r="D201" s="1" t="s">
        <v>3277</v>
      </c>
    </row>
    <row r="202" spans="1:4">
      <c r="A202" s="1" t="s">
        <v>374</v>
      </c>
      <c r="B202" s="1" t="s">
        <v>375</v>
      </c>
      <c r="C202" s="1" t="s">
        <v>2829</v>
      </c>
      <c r="D202" s="1" t="s">
        <v>2830</v>
      </c>
    </row>
    <row r="203" spans="1:4">
      <c r="A203" s="1" t="s">
        <v>364</v>
      </c>
      <c r="B203" s="1" t="s">
        <v>365</v>
      </c>
      <c r="C203" s="1" t="s">
        <v>3278</v>
      </c>
      <c r="D203" s="1" t="s">
        <v>3279</v>
      </c>
    </row>
    <row r="204" spans="1:4">
      <c r="A204" s="1" t="s">
        <v>384</v>
      </c>
      <c r="B204" s="1" t="s">
        <v>385</v>
      </c>
      <c r="C204" s="1" t="s">
        <v>3280</v>
      </c>
      <c r="D204" s="1" t="s">
        <v>3281</v>
      </c>
    </row>
    <row r="205" spans="1:4">
      <c r="A205" s="1" t="s">
        <v>354</v>
      </c>
      <c r="B205" s="1" t="s">
        <v>355</v>
      </c>
      <c r="C205" s="1" t="s">
        <v>2831</v>
      </c>
      <c r="D205" s="1" t="s">
        <v>2656</v>
      </c>
    </row>
    <row r="206" spans="1:4">
      <c r="A206" s="1" t="s">
        <v>362</v>
      </c>
      <c r="B206" s="1" t="s">
        <v>363</v>
      </c>
      <c r="C206" s="1" t="s">
        <v>2099</v>
      </c>
      <c r="D206" s="1" t="s">
        <v>2832</v>
      </c>
    </row>
    <row r="207" spans="1:4">
      <c r="A207" s="1" t="s">
        <v>366</v>
      </c>
      <c r="B207" s="1" t="s">
        <v>367</v>
      </c>
      <c r="C207" s="1" t="s">
        <v>2328</v>
      </c>
      <c r="D207" s="1" t="s">
        <v>3282</v>
      </c>
    </row>
    <row r="208" spans="1:4">
      <c r="A208" s="1" t="s">
        <v>380</v>
      </c>
      <c r="B208" s="1" t="s">
        <v>381</v>
      </c>
      <c r="C208" s="1" t="s">
        <v>2581</v>
      </c>
      <c r="D208" s="1" t="s">
        <v>2833</v>
      </c>
    </row>
    <row r="209" spans="1:4">
      <c r="A209" s="1" t="s">
        <v>410</v>
      </c>
      <c r="B209" s="1" t="s">
        <v>411</v>
      </c>
      <c r="C209" s="1" t="s">
        <v>2603</v>
      </c>
      <c r="D209" s="1" t="s">
        <v>3283</v>
      </c>
    </row>
    <row r="210" spans="1:4">
      <c r="A210" s="1" t="s">
        <v>388</v>
      </c>
      <c r="B210" s="1" t="s">
        <v>389</v>
      </c>
      <c r="C210" s="1" t="s">
        <v>3284</v>
      </c>
      <c r="D210" s="1" t="s">
        <v>3285</v>
      </c>
    </row>
    <row r="211" spans="1:4">
      <c r="A211" s="1" t="s">
        <v>2313</v>
      </c>
      <c r="B211" s="1" t="s">
        <v>2314</v>
      </c>
      <c r="C211" s="1" t="s">
        <v>492</v>
      </c>
      <c r="D211" s="1" t="s">
        <v>3286</v>
      </c>
    </row>
    <row r="212" spans="1:4">
      <c r="A212" s="1" t="s">
        <v>432</v>
      </c>
      <c r="B212" s="1" t="s">
        <v>433</v>
      </c>
      <c r="C212" s="1" t="s">
        <v>1021</v>
      </c>
      <c r="D212" s="1" t="s">
        <v>2834</v>
      </c>
    </row>
    <row r="213" spans="1:4">
      <c r="A213" s="1" t="s">
        <v>390</v>
      </c>
      <c r="B213" s="1" t="s">
        <v>391</v>
      </c>
      <c r="C213" s="1" t="s">
        <v>2835</v>
      </c>
      <c r="D213" s="1" t="s">
        <v>2836</v>
      </c>
    </row>
    <row r="214" spans="1:4">
      <c r="A214" s="1" t="s">
        <v>449</v>
      </c>
      <c r="B214" s="1" t="s">
        <v>450</v>
      </c>
      <c r="C214" s="1" t="s">
        <v>2271</v>
      </c>
      <c r="D214" s="1" t="s">
        <v>3287</v>
      </c>
    </row>
    <row r="215" spans="1:4">
      <c r="A215" s="1" t="s">
        <v>408</v>
      </c>
      <c r="B215" s="1" t="s">
        <v>409</v>
      </c>
      <c r="C215" s="1" t="s">
        <v>2837</v>
      </c>
      <c r="D215" s="1" t="s">
        <v>2838</v>
      </c>
    </row>
    <row r="216" spans="1:4">
      <c r="A216" s="1" t="s">
        <v>398</v>
      </c>
      <c r="B216" s="1" t="s">
        <v>399</v>
      </c>
      <c r="C216" s="1" t="s">
        <v>2839</v>
      </c>
      <c r="D216" s="1" t="s">
        <v>2840</v>
      </c>
    </row>
    <row r="217" spans="1:4">
      <c r="A217" s="1" t="s">
        <v>406</v>
      </c>
      <c r="B217" s="1" t="s">
        <v>407</v>
      </c>
      <c r="C217" s="1" t="s">
        <v>2095</v>
      </c>
      <c r="D217" s="1" t="s">
        <v>2971</v>
      </c>
    </row>
    <row r="218" spans="1:4">
      <c r="A218" s="1" t="s">
        <v>420</v>
      </c>
      <c r="B218" s="1" t="s">
        <v>421</v>
      </c>
      <c r="C218" s="1" t="s">
        <v>2193</v>
      </c>
      <c r="D218" s="1" t="s">
        <v>3288</v>
      </c>
    </row>
    <row r="219" spans="1:4">
      <c r="A219" s="1" t="s">
        <v>940</v>
      </c>
      <c r="B219" s="1" t="s">
        <v>941</v>
      </c>
      <c r="C219" s="1" t="s">
        <v>2657</v>
      </c>
      <c r="D219" s="1" t="s">
        <v>3289</v>
      </c>
    </row>
    <row r="220" spans="1:4">
      <c r="A220" s="1" t="s">
        <v>378</v>
      </c>
      <c r="B220" s="1" t="s">
        <v>379</v>
      </c>
      <c r="C220" s="1" t="s">
        <v>2604</v>
      </c>
      <c r="D220" s="1" t="s">
        <v>3290</v>
      </c>
    </row>
    <row r="221" spans="1:4">
      <c r="A221" s="1" t="s">
        <v>473</v>
      </c>
      <c r="B221" s="1" t="s">
        <v>473</v>
      </c>
      <c r="C221" s="1" t="s">
        <v>2658</v>
      </c>
      <c r="D221" s="1" t="s">
        <v>3291</v>
      </c>
    </row>
    <row r="222" spans="1:4">
      <c r="A222" s="1" t="s">
        <v>459</v>
      </c>
      <c r="B222" s="1" t="s">
        <v>460</v>
      </c>
      <c r="C222" s="1" t="s">
        <v>2340</v>
      </c>
      <c r="D222" s="1" t="s">
        <v>2841</v>
      </c>
    </row>
    <row r="223" spans="1:4">
      <c r="A223" s="1" t="s">
        <v>346</v>
      </c>
      <c r="B223" s="1" t="s">
        <v>347</v>
      </c>
      <c r="C223" s="1" t="s">
        <v>2842</v>
      </c>
      <c r="D223" s="1" t="s">
        <v>2843</v>
      </c>
    </row>
    <row r="224" spans="1:4">
      <c r="A224" s="1" t="s">
        <v>414</v>
      </c>
      <c r="B224" s="1" t="s">
        <v>415</v>
      </c>
      <c r="C224" s="1" t="s">
        <v>3292</v>
      </c>
      <c r="D224" s="1" t="s">
        <v>3293</v>
      </c>
    </row>
    <row r="225" spans="1:4">
      <c r="A225" s="1" t="s">
        <v>461</v>
      </c>
      <c r="B225" s="1" t="s">
        <v>462</v>
      </c>
      <c r="C225" s="1" t="s">
        <v>2546</v>
      </c>
      <c r="D225" s="1" t="s">
        <v>3294</v>
      </c>
    </row>
    <row r="226" spans="1:4">
      <c r="A226" s="1" t="s">
        <v>402</v>
      </c>
      <c r="B226" s="1" t="s">
        <v>403</v>
      </c>
      <c r="C226" s="1" t="s">
        <v>2268</v>
      </c>
      <c r="D226" s="1" t="s">
        <v>3295</v>
      </c>
    </row>
    <row r="227" spans="1:4">
      <c r="A227" s="1" t="s">
        <v>422</v>
      </c>
      <c r="B227" s="1" t="s">
        <v>423</v>
      </c>
      <c r="C227" s="1" t="s">
        <v>2844</v>
      </c>
      <c r="D227" s="1" t="s">
        <v>2845</v>
      </c>
    </row>
    <row r="228" spans="1:4">
      <c r="A228" s="1" t="s">
        <v>469</v>
      </c>
      <c r="B228" s="1" t="s">
        <v>470</v>
      </c>
      <c r="C228" s="1" t="s">
        <v>2660</v>
      </c>
      <c r="D228" s="1" t="s">
        <v>2846</v>
      </c>
    </row>
    <row r="229" spans="1:4">
      <c r="A229" s="1" t="s">
        <v>467</v>
      </c>
      <c r="B229" s="1" t="s">
        <v>468</v>
      </c>
      <c r="C229" s="1" t="s">
        <v>1021</v>
      </c>
      <c r="D229" s="1" t="s">
        <v>3296</v>
      </c>
    </row>
    <row r="230" spans="1:4">
      <c r="A230" s="1" t="s">
        <v>418</v>
      </c>
      <c r="B230" s="1" t="s">
        <v>419</v>
      </c>
      <c r="C230" s="1" t="s">
        <v>3297</v>
      </c>
      <c r="D230" s="1" t="s">
        <v>3298</v>
      </c>
    </row>
    <row r="231" spans="1:4">
      <c r="A231" s="1" t="s">
        <v>304</v>
      </c>
      <c r="B231" s="1" t="s">
        <v>305</v>
      </c>
      <c r="C231" s="1" t="s">
        <v>3299</v>
      </c>
      <c r="D231" s="1" t="s">
        <v>3300</v>
      </c>
    </row>
    <row r="232" spans="1:4">
      <c r="A232" s="1" t="s">
        <v>426</v>
      </c>
      <c r="B232" s="1" t="s">
        <v>427</v>
      </c>
      <c r="C232" s="1" t="s">
        <v>2213</v>
      </c>
      <c r="D232" s="1" t="s">
        <v>3301</v>
      </c>
    </row>
    <row r="233" spans="1:4">
      <c r="A233" s="1" t="s">
        <v>412</v>
      </c>
      <c r="B233" s="1" t="s">
        <v>413</v>
      </c>
      <c r="C233" s="1" t="s">
        <v>3302</v>
      </c>
      <c r="D233" s="1" t="s">
        <v>3303</v>
      </c>
    </row>
    <row r="234" spans="1:4">
      <c r="A234" s="1" t="s">
        <v>437</v>
      </c>
      <c r="B234" s="1" t="s">
        <v>438</v>
      </c>
      <c r="C234" s="1" t="s">
        <v>2553</v>
      </c>
      <c r="D234" s="1" t="s">
        <v>2847</v>
      </c>
    </row>
    <row r="235" spans="1:4">
      <c r="A235" s="1" t="s">
        <v>445</v>
      </c>
      <c r="B235" s="1" t="s">
        <v>446</v>
      </c>
      <c r="C235" s="1" t="s">
        <v>2316</v>
      </c>
      <c r="D235" s="1" t="s">
        <v>2848</v>
      </c>
    </row>
    <row r="236" spans="1:4">
      <c r="A236" s="1" t="s">
        <v>400</v>
      </c>
      <c r="B236" s="1" t="s">
        <v>401</v>
      </c>
      <c r="C236" s="1" t="s">
        <v>2579</v>
      </c>
      <c r="D236" s="1" t="s">
        <v>3304</v>
      </c>
    </row>
    <row r="237" spans="1:4">
      <c r="A237" s="1" t="s">
        <v>416</v>
      </c>
      <c r="B237" s="1" t="s">
        <v>417</v>
      </c>
      <c r="C237" s="1" t="s">
        <v>3305</v>
      </c>
      <c r="D237" s="1" t="s">
        <v>3306</v>
      </c>
    </row>
    <row r="238" spans="1:4">
      <c r="A238" s="1" t="s">
        <v>465</v>
      </c>
      <c r="B238" s="1" t="s">
        <v>466</v>
      </c>
      <c r="C238" s="1" t="s">
        <v>2279</v>
      </c>
      <c r="D238" s="1" t="s">
        <v>2849</v>
      </c>
    </row>
    <row r="239" spans="1:4">
      <c r="A239" s="1" t="s">
        <v>455</v>
      </c>
      <c r="B239" s="1" t="s">
        <v>456</v>
      </c>
      <c r="C239" s="1" t="s">
        <v>2661</v>
      </c>
      <c r="D239" s="1" t="s">
        <v>3307</v>
      </c>
    </row>
    <row r="240" spans="1:4">
      <c r="A240" s="1" t="s">
        <v>501</v>
      </c>
      <c r="B240" s="1" t="s">
        <v>502</v>
      </c>
      <c r="C240" s="1" t="s">
        <v>3308</v>
      </c>
      <c r="D240" s="1" t="s">
        <v>3309</v>
      </c>
    </row>
    <row r="241" spans="1:4">
      <c r="A241" s="1" t="s">
        <v>430</v>
      </c>
      <c r="B241" s="1" t="s">
        <v>431</v>
      </c>
      <c r="C241" s="1" t="s">
        <v>2850</v>
      </c>
      <c r="D241" s="1" t="s">
        <v>2851</v>
      </c>
    </row>
    <row r="242" spans="1:4">
      <c r="A242" s="1" t="s">
        <v>515</v>
      </c>
      <c r="B242" s="1" t="s">
        <v>516</v>
      </c>
      <c r="C242" s="1" t="s">
        <v>3310</v>
      </c>
      <c r="D242" s="1" t="s">
        <v>3311</v>
      </c>
    </row>
    <row r="243" spans="1:4">
      <c r="A243" s="1" t="s">
        <v>517</v>
      </c>
      <c r="B243" s="1" t="s">
        <v>518</v>
      </c>
      <c r="C243" s="1" t="s">
        <v>2662</v>
      </c>
      <c r="D243" s="1" t="s">
        <v>2852</v>
      </c>
    </row>
    <row r="244" spans="1:4">
      <c r="A244" s="1" t="s">
        <v>453</v>
      </c>
      <c r="B244" s="1" t="s">
        <v>454</v>
      </c>
      <c r="C244" s="1" t="s">
        <v>2853</v>
      </c>
      <c r="D244" s="1" t="s">
        <v>2554</v>
      </c>
    </row>
    <row r="245" spans="1:4">
      <c r="A245" s="1" t="s">
        <v>441</v>
      </c>
      <c r="B245" s="1" t="s">
        <v>442</v>
      </c>
      <c r="C245" s="1" t="s">
        <v>2540</v>
      </c>
      <c r="D245" s="1" t="s">
        <v>3312</v>
      </c>
    </row>
    <row r="246" spans="1:4">
      <c r="A246" s="1" t="s">
        <v>315</v>
      </c>
      <c r="B246" s="1" t="s">
        <v>316</v>
      </c>
      <c r="C246" s="1" t="s">
        <v>3313</v>
      </c>
      <c r="D246" s="1" t="s">
        <v>3314</v>
      </c>
    </row>
    <row r="247" spans="1:4">
      <c r="A247" s="1" t="s">
        <v>463</v>
      </c>
      <c r="B247" s="1" t="s">
        <v>464</v>
      </c>
      <c r="C247" s="1" t="s">
        <v>2854</v>
      </c>
      <c r="D247" s="1" t="s">
        <v>2855</v>
      </c>
    </row>
    <row r="248" spans="1:4">
      <c r="A248" s="1" t="s">
        <v>507</v>
      </c>
      <c r="B248" s="1" t="s">
        <v>508</v>
      </c>
      <c r="C248" s="1" t="s">
        <v>3315</v>
      </c>
      <c r="D248" s="1" t="s">
        <v>3316</v>
      </c>
    </row>
    <row r="249" spans="1:4">
      <c r="A249" s="1" t="s">
        <v>2090</v>
      </c>
      <c r="B249" s="1" t="s">
        <v>1801</v>
      </c>
      <c r="C249" s="1" t="s">
        <v>3317</v>
      </c>
      <c r="D249" s="1" t="s">
        <v>3318</v>
      </c>
    </row>
    <row r="250" spans="1:4">
      <c r="A250" s="1" t="s">
        <v>480</v>
      </c>
      <c r="B250" s="1" t="s">
        <v>481</v>
      </c>
      <c r="C250" s="1" t="s">
        <v>2856</v>
      </c>
      <c r="D250" s="1" t="s">
        <v>2857</v>
      </c>
    </row>
    <row r="251" spans="1:4">
      <c r="A251" s="1" t="s">
        <v>474</v>
      </c>
      <c r="B251" s="1" t="s">
        <v>475</v>
      </c>
      <c r="C251" s="1" t="s">
        <v>2858</v>
      </c>
      <c r="D251" s="1" t="s">
        <v>2859</v>
      </c>
    </row>
    <row r="252" spans="1:4">
      <c r="A252" s="1" t="s">
        <v>457</v>
      </c>
      <c r="B252" s="1" t="s">
        <v>458</v>
      </c>
      <c r="C252" s="1" t="s">
        <v>2860</v>
      </c>
      <c r="D252" s="1" t="s">
        <v>2861</v>
      </c>
    </row>
    <row r="253" spans="1:4">
      <c r="A253" s="1" t="s">
        <v>424</v>
      </c>
      <c r="B253" s="1" t="s">
        <v>425</v>
      </c>
      <c r="C253" s="1" t="s">
        <v>2513</v>
      </c>
      <c r="D253" s="1" t="s">
        <v>3319</v>
      </c>
    </row>
    <row r="254" spans="1:4">
      <c r="A254" s="1" t="s">
        <v>451</v>
      </c>
      <c r="B254" s="1" t="s">
        <v>452</v>
      </c>
      <c r="C254" s="1" t="s">
        <v>2077</v>
      </c>
      <c r="D254" s="1" t="s">
        <v>3320</v>
      </c>
    </row>
    <row r="255" spans="1:4">
      <c r="A255" s="1" t="s">
        <v>493</v>
      </c>
      <c r="B255" s="1" t="s">
        <v>494</v>
      </c>
      <c r="C255" s="1" t="s">
        <v>2663</v>
      </c>
      <c r="D255" s="1" t="s">
        <v>2862</v>
      </c>
    </row>
    <row r="256" spans="1:4">
      <c r="A256" s="1" t="s">
        <v>495</v>
      </c>
      <c r="B256" s="1" t="s">
        <v>496</v>
      </c>
      <c r="C256" s="1" t="s">
        <v>312</v>
      </c>
      <c r="D256" s="1" t="s">
        <v>2863</v>
      </c>
    </row>
    <row r="257" spans="1:4">
      <c r="A257" s="1" t="s">
        <v>447</v>
      </c>
      <c r="B257" s="1" t="s">
        <v>448</v>
      </c>
      <c r="C257" s="1" t="s">
        <v>3321</v>
      </c>
      <c r="D257" s="1" t="s">
        <v>3322</v>
      </c>
    </row>
    <row r="258" spans="1:4">
      <c r="A258" s="1" t="s">
        <v>486</v>
      </c>
      <c r="B258" s="1" t="s">
        <v>487</v>
      </c>
      <c r="C258" s="1" t="s">
        <v>2319</v>
      </c>
      <c r="D258" s="1" t="s">
        <v>2864</v>
      </c>
    </row>
    <row r="259" spans="1:4">
      <c r="A259" s="1" t="s">
        <v>2069</v>
      </c>
      <c r="B259" s="1" t="s">
        <v>2070</v>
      </c>
      <c r="C259" s="1" t="s">
        <v>3323</v>
      </c>
      <c r="D259" s="1" t="s">
        <v>3324</v>
      </c>
    </row>
    <row r="260" spans="1:4">
      <c r="A260" s="1" t="s">
        <v>471</v>
      </c>
      <c r="B260" s="1" t="s">
        <v>472</v>
      </c>
      <c r="C260" s="1" t="s">
        <v>2664</v>
      </c>
      <c r="D260" s="1" t="s">
        <v>3325</v>
      </c>
    </row>
    <row r="261" spans="1:4">
      <c r="A261" s="1" t="s">
        <v>549</v>
      </c>
      <c r="B261" s="1" t="s">
        <v>550</v>
      </c>
      <c r="C261" s="1" t="s">
        <v>2320</v>
      </c>
      <c r="D261" s="1" t="s">
        <v>3326</v>
      </c>
    </row>
    <row r="262" spans="1:4">
      <c r="A262" s="1" t="s">
        <v>945</v>
      </c>
      <c r="B262" s="1" t="s">
        <v>946</v>
      </c>
      <c r="C262" s="1" t="s">
        <v>3327</v>
      </c>
      <c r="D262" s="1" t="s">
        <v>3328</v>
      </c>
    </row>
    <row r="263" spans="1:4">
      <c r="A263" s="1" t="s">
        <v>527</v>
      </c>
      <c r="B263" s="1" t="s">
        <v>528</v>
      </c>
      <c r="C263" s="1" t="s">
        <v>3329</v>
      </c>
      <c r="D263" s="1" t="s">
        <v>3330</v>
      </c>
    </row>
    <row r="264" spans="1:4">
      <c r="A264" s="1" t="s">
        <v>499</v>
      </c>
      <c r="B264" s="1" t="s">
        <v>500</v>
      </c>
      <c r="C264" s="1" t="s">
        <v>2665</v>
      </c>
      <c r="D264" s="1" t="s">
        <v>3331</v>
      </c>
    </row>
    <row r="265" spans="1:4">
      <c r="A265" s="1" t="s">
        <v>505</v>
      </c>
      <c r="B265" s="1" t="s">
        <v>506</v>
      </c>
      <c r="C265" s="1" t="s">
        <v>3332</v>
      </c>
      <c r="D265" s="1" t="s">
        <v>3333</v>
      </c>
    </row>
    <row r="266" spans="1:4">
      <c r="A266" s="1" t="s">
        <v>587</v>
      </c>
      <c r="B266" s="1" t="s">
        <v>588</v>
      </c>
      <c r="C266" s="1" t="s">
        <v>2666</v>
      </c>
      <c r="D266" s="1" t="s">
        <v>3334</v>
      </c>
    </row>
    <row r="267" spans="1:4">
      <c r="A267" s="1" t="s">
        <v>488</v>
      </c>
      <c r="B267" s="1" t="s">
        <v>489</v>
      </c>
      <c r="C267" s="1" t="s">
        <v>2667</v>
      </c>
      <c r="D267" s="1" t="s">
        <v>2865</v>
      </c>
    </row>
    <row r="268" spans="1:4">
      <c r="A268" s="1" t="s">
        <v>537</v>
      </c>
      <c r="B268" s="1" t="s">
        <v>538</v>
      </c>
      <c r="C268" s="1" t="s">
        <v>2543</v>
      </c>
      <c r="D268" s="1" t="s">
        <v>3335</v>
      </c>
    </row>
    <row r="269" spans="1:4">
      <c r="A269" s="1" t="s">
        <v>497</v>
      </c>
      <c r="B269" s="1" t="s">
        <v>498</v>
      </c>
      <c r="C269" s="1" t="s">
        <v>2590</v>
      </c>
      <c r="D269" s="1" t="s">
        <v>3336</v>
      </c>
    </row>
    <row r="270" spans="1:4">
      <c r="A270" s="1" t="s">
        <v>541</v>
      </c>
      <c r="B270" s="1" t="s">
        <v>542</v>
      </c>
      <c r="C270" s="1" t="s">
        <v>2668</v>
      </c>
      <c r="D270" s="1" t="s">
        <v>3337</v>
      </c>
    </row>
    <row r="271" spans="1:4">
      <c r="A271" s="1" t="s">
        <v>521</v>
      </c>
      <c r="B271" s="1" t="s">
        <v>522</v>
      </c>
      <c r="C271" s="1" t="s">
        <v>2569</v>
      </c>
      <c r="D271" s="1" t="s">
        <v>3338</v>
      </c>
    </row>
    <row r="272" spans="1:4">
      <c r="A272" s="1" t="s">
        <v>478</v>
      </c>
      <c r="B272" s="1" t="s">
        <v>479</v>
      </c>
      <c r="C272" s="1" t="s">
        <v>2532</v>
      </c>
      <c r="D272" s="1" t="s">
        <v>2866</v>
      </c>
    </row>
    <row r="273" spans="1:4">
      <c r="A273" s="1" t="s">
        <v>531</v>
      </c>
      <c r="B273" s="1" t="s">
        <v>532</v>
      </c>
      <c r="C273" s="1" t="s">
        <v>3339</v>
      </c>
      <c r="D273" s="1" t="s">
        <v>3340</v>
      </c>
    </row>
    <row r="274" spans="1:4">
      <c r="A274" s="1" t="s">
        <v>2076</v>
      </c>
      <c r="B274" s="1" t="s">
        <v>1830</v>
      </c>
      <c r="C274" s="1" t="s">
        <v>3341</v>
      </c>
      <c r="D274" s="1" t="s">
        <v>3342</v>
      </c>
    </row>
    <row r="275" spans="1:4">
      <c r="A275" s="1" t="s">
        <v>577</v>
      </c>
      <c r="B275" s="1" t="s">
        <v>578</v>
      </c>
      <c r="C275" s="1" t="s">
        <v>2064</v>
      </c>
      <c r="D275" s="1" t="s">
        <v>2867</v>
      </c>
    </row>
    <row r="276" spans="1:4">
      <c r="A276" s="1" t="s">
        <v>608</v>
      </c>
      <c r="B276" s="1" t="s">
        <v>609</v>
      </c>
      <c r="C276" s="1" t="s">
        <v>3343</v>
      </c>
      <c r="D276" s="1" t="s">
        <v>3344</v>
      </c>
    </row>
    <row r="277" spans="1:4">
      <c r="A277" s="1" t="s">
        <v>476</v>
      </c>
      <c r="B277" s="1" t="s">
        <v>477</v>
      </c>
      <c r="C277" s="1" t="s">
        <v>2456</v>
      </c>
      <c r="D277" s="1" t="s">
        <v>3345</v>
      </c>
    </row>
    <row r="278" spans="1:4">
      <c r="A278" s="1" t="s">
        <v>484</v>
      </c>
      <c r="B278" s="1" t="s">
        <v>485</v>
      </c>
      <c r="C278" s="1" t="s">
        <v>3346</v>
      </c>
      <c r="D278" s="1" t="s">
        <v>3347</v>
      </c>
    </row>
    <row r="279" spans="1:4">
      <c r="A279" s="1" t="s">
        <v>529</v>
      </c>
      <c r="B279" s="1" t="s">
        <v>947</v>
      </c>
      <c r="C279" s="1" t="s">
        <v>2621</v>
      </c>
      <c r="D279" s="1" t="s">
        <v>3348</v>
      </c>
    </row>
    <row r="280" spans="1:4">
      <c r="A280" s="1" t="s">
        <v>543</v>
      </c>
      <c r="B280" s="1" t="s">
        <v>544</v>
      </c>
      <c r="C280" s="1" t="s">
        <v>290</v>
      </c>
      <c r="D280" s="1" t="s">
        <v>2868</v>
      </c>
    </row>
    <row r="281" spans="1:4">
      <c r="A281" s="1" t="s">
        <v>529</v>
      </c>
      <c r="B281" s="1" t="s">
        <v>530</v>
      </c>
      <c r="C281" s="1" t="s">
        <v>2669</v>
      </c>
      <c r="D281" s="1" t="s">
        <v>3349</v>
      </c>
    </row>
    <row r="282" spans="1:4">
      <c r="A282" s="1" t="s">
        <v>539</v>
      </c>
      <c r="B282" s="1" t="s">
        <v>540</v>
      </c>
      <c r="C282" s="1" t="s">
        <v>2612</v>
      </c>
      <c r="D282" s="1" t="s">
        <v>2869</v>
      </c>
    </row>
    <row r="283" spans="1:4">
      <c r="A283" s="1" t="s">
        <v>535</v>
      </c>
      <c r="B283" s="1" t="s">
        <v>536</v>
      </c>
      <c r="C283" s="1" t="s">
        <v>2670</v>
      </c>
      <c r="D283" s="1" t="s">
        <v>2870</v>
      </c>
    </row>
    <row r="284" spans="1:4">
      <c r="A284" s="1" t="s">
        <v>513</v>
      </c>
      <c r="B284" s="1" t="s">
        <v>514</v>
      </c>
      <c r="C284" s="1" t="s">
        <v>2871</v>
      </c>
      <c r="D284" s="1" t="s">
        <v>2872</v>
      </c>
    </row>
    <row r="285" spans="1:4">
      <c r="A285" s="1" t="s">
        <v>603</v>
      </c>
      <c r="B285" s="1" t="s">
        <v>604</v>
      </c>
      <c r="C285" s="1" t="s">
        <v>2671</v>
      </c>
      <c r="D285" s="1" t="s">
        <v>3350</v>
      </c>
    </row>
    <row r="286" spans="1:4">
      <c r="A286" s="1" t="s">
        <v>762</v>
      </c>
      <c r="B286" s="1" t="s">
        <v>762</v>
      </c>
      <c r="C286" s="1" t="s">
        <v>2250</v>
      </c>
      <c r="D286" s="1" t="s">
        <v>3351</v>
      </c>
    </row>
    <row r="287" spans="1:4">
      <c r="A287" s="1" t="s">
        <v>482</v>
      </c>
      <c r="B287" s="1" t="s">
        <v>483</v>
      </c>
      <c r="C287" s="1" t="s">
        <v>3352</v>
      </c>
      <c r="D287" s="1" t="s">
        <v>3353</v>
      </c>
    </row>
    <row r="288" spans="1:4">
      <c r="A288" s="1" t="s">
        <v>553</v>
      </c>
      <c r="B288" s="1" t="s">
        <v>554</v>
      </c>
      <c r="C288" s="1" t="s">
        <v>2610</v>
      </c>
      <c r="D288" s="1" t="s">
        <v>3354</v>
      </c>
    </row>
    <row r="289" spans="1:4">
      <c r="A289" s="1" t="s">
        <v>551</v>
      </c>
      <c r="B289" s="1" t="s">
        <v>552</v>
      </c>
      <c r="C289" s="1" t="s">
        <v>2873</v>
      </c>
      <c r="D289" s="1" t="s">
        <v>2874</v>
      </c>
    </row>
    <row r="290" spans="1:4">
      <c r="A290" s="1" t="s">
        <v>547</v>
      </c>
      <c r="B290" s="1" t="s">
        <v>548</v>
      </c>
      <c r="C290" s="1" t="s">
        <v>2521</v>
      </c>
      <c r="D290" s="1" t="s">
        <v>3355</v>
      </c>
    </row>
    <row r="291" spans="1:4">
      <c r="A291" s="1" t="s">
        <v>610</v>
      </c>
      <c r="B291" s="1" t="s">
        <v>611</v>
      </c>
      <c r="C291" s="1" t="s">
        <v>3356</v>
      </c>
      <c r="D291" s="1" t="s">
        <v>3357</v>
      </c>
    </row>
    <row r="292" spans="1:4">
      <c r="A292" s="1" t="s">
        <v>612</v>
      </c>
      <c r="B292" s="1" t="s">
        <v>613</v>
      </c>
      <c r="C292" s="1" t="s">
        <v>2270</v>
      </c>
      <c r="D292" s="1" t="s">
        <v>3358</v>
      </c>
    </row>
    <row r="293" spans="1:4">
      <c r="A293" s="1" t="s">
        <v>571</v>
      </c>
      <c r="B293" s="1" t="s">
        <v>572</v>
      </c>
      <c r="C293" s="1" t="s">
        <v>3359</v>
      </c>
      <c r="D293" s="1" t="s">
        <v>3360</v>
      </c>
    </row>
    <row r="294" spans="1:4">
      <c r="A294" s="1" t="s">
        <v>575</v>
      </c>
      <c r="B294" s="1" t="s">
        <v>576</v>
      </c>
      <c r="C294" s="1" t="s">
        <v>3361</v>
      </c>
      <c r="D294" s="1" t="s">
        <v>3362</v>
      </c>
    </row>
    <row r="295" spans="1:4">
      <c r="A295" s="1" t="s">
        <v>525</v>
      </c>
      <c r="B295" s="1" t="s">
        <v>526</v>
      </c>
      <c r="C295" s="1" t="s">
        <v>2269</v>
      </c>
      <c r="D295" s="1" t="s">
        <v>3363</v>
      </c>
    </row>
    <row r="296" spans="1:4">
      <c r="A296" s="1" t="s">
        <v>589</v>
      </c>
      <c r="B296" s="1" t="s">
        <v>590</v>
      </c>
      <c r="C296" s="1" t="s">
        <v>2323</v>
      </c>
      <c r="D296" s="1" t="s">
        <v>3364</v>
      </c>
    </row>
    <row r="297" spans="1:4">
      <c r="A297" s="1" t="s">
        <v>591</v>
      </c>
      <c r="B297" s="1" t="s">
        <v>591</v>
      </c>
      <c r="C297" s="1" t="s">
        <v>2304</v>
      </c>
      <c r="D297" s="1" t="s">
        <v>3365</v>
      </c>
    </row>
    <row r="298" spans="1:4">
      <c r="A298" s="1" t="s">
        <v>555</v>
      </c>
      <c r="B298" s="1" t="s">
        <v>556</v>
      </c>
      <c r="C298" s="1" t="s">
        <v>2672</v>
      </c>
      <c r="D298" s="1" t="s">
        <v>2875</v>
      </c>
    </row>
    <row r="299" spans="1:4">
      <c r="A299" s="1" t="s">
        <v>618</v>
      </c>
      <c r="B299" s="1" t="s">
        <v>619</v>
      </c>
      <c r="C299" s="1" t="s">
        <v>3366</v>
      </c>
      <c r="D299" s="1" t="s">
        <v>3367</v>
      </c>
    </row>
    <row r="300" spans="1:4">
      <c r="A300" s="1" t="s">
        <v>616</v>
      </c>
      <c r="B300" s="1" t="s">
        <v>617</v>
      </c>
      <c r="C300" s="1" t="s">
        <v>2673</v>
      </c>
      <c r="D300" s="1" t="s">
        <v>3368</v>
      </c>
    </row>
    <row r="301" spans="1:4">
      <c r="A301" s="1" t="s">
        <v>523</v>
      </c>
      <c r="B301" s="1" t="s">
        <v>524</v>
      </c>
      <c r="C301" s="1" t="s">
        <v>2542</v>
      </c>
      <c r="D301" s="1" t="s">
        <v>2876</v>
      </c>
    </row>
    <row r="302" spans="1:4">
      <c r="A302" s="1" t="s">
        <v>559</v>
      </c>
      <c r="B302" s="1" t="s">
        <v>560</v>
      </c>
      <c r="C302" s="1" t="s">
        <v>3369</v>
      </c>
      <c r="D302" s="1" t="s">
        <v>3370</v>
      </c>
    </row>
    <row r="303" spans="1:4">
      <c r="A303" s="1" t="s">
        <v>567</v>
      </c>
      <c r="B303" s="1" t="s">
        <v>568</v>
      </c>
      <c r="C303" s="1" t="s">
        <v>2674</v>
      </c>
      <c r="D303" s="1" t="s">
        <v>2877</v>
      </c>
    </row>
    <row r="304" spans="1:4">
      <c r="A304" s="1" t="s">
        <v>579</v>
      </c>
      <c r="B304" s="1" t="s">
        <v>580</v>
      </c>
      <c r="C304" s="1" t="s">
        <v>2675</v>
      </c>
      <c r="D304" s="1" t="s">
        <v>3371</v>
      </c>
    </row>
    <row r="305" spans="1:4">
      <c r="A305" s="1" t="s">
        <v>443</v>
      </c>
      <c r="B305" s="1" t="s">
        <v>444</v>
      </c>
      <c r="C305" s="1" t="s">
        <v>2676</v>
      </c>
      <c r="D305" s="1" t="s">
        <v>3372</v>
      </c>
    </row>
    <row r="306" spans="1:4">
      <c r="A306" s="1" t="s">
        <v>177</v>
      </c>
      <c r="B306" s="1" t="s">
        <v>178</v>
      </c>
      <c r="C306" s="1" t="s">
        <v>2449</v>
      </c>
      <c r="D306" s="1" t="s">
        <v>3373</v>
      </c>
    </row>
    <row r="307" spans="1:4">
      <c r="A307" s="1" t="s">
        <v>565</v>
      </c>
      <c r="B307" s="1" t="s">
        <v>566</v>
      </c>
      <c r="C307" s="1" t="s">
        <v>2523</v>
      </c>
      <c r="D307" s="1" t="s">
        <v>3374</v>
      </c>
    </row>
    <row r="308" spans="1:4">
      <c r="A308" s="1" t="s">
        <v>614</v>
      </c>
      <c r="B308" s="1" t="s">
        <v>615</v>
      </c>
      <c r="C308" s="1" t="s">
        <v>2230</v>
      </c>
      <c r="D308" s="1" t="s">
        <v>2878</v>
      </c>
    </row>
    <row r="309" spans="1:4">
      <c r="A309" s="1" t="s">
        <v>634</v>
      </c>
      <c r="B309" s="1" t="s">
        <v>635</v>
      </c>
      <c r="C309" s="1" t="s">
        <v>636</v>
      </c>
      <c r="D309" s="1" t="s">
        <v>2879</v>
      </c>
    </row>
    <row r="310" spans="1:4">
      <c r="A310" s="1" t="s">
        <v>545</v>
      </c>
      <c r="B310" s="1" t="s">
        <v>546</v>
      </c>
      <c r="C310" s="1" t="s">
        <v>3375</v>
      </c>
      <c r="D310" s="1" t="s">
        <v>3376</v>
      </c>
    </row>
    <row r="311" spans="1:4">
      <c r="A311" s="1" t="s">
        <v>599</v>
      </c>
      <c r="B311" s="1" t="s">
        <v>600</v>
      </c>
      <c r="C311" s="1" t="s">
        <v>2677</v>
      </c>
      <c r="D311" s="1" t="s">
        <v>3377</v>
      </c>
    </row>
    <row r="312" spans="1:4">
      <c r="A312" s="1" t="s">
        <v>643</v>
      </c>
      <c r="B312" s="1" t="s">
        <v>644</v>
      </c>
      <c r="C312" s="1" t="s">
        <v>2064</v>
      </c>
      <c r="D312" s="1" t="s">
        <v>2880</v>
      </c>
    </row>
    <row r="313" spans="1:4">
      <c r="A313" s="1" t="s">
        <v>573</v>
      </c>
      <c r="B313" s="1" t="s">
        <v>574</v>
      </c>
      <c r="C313" s="1" t="s">
        <v>2086</v>
      </c>
      <c r="D313" s="1" t="s">
        <v>3378</v>
      </c>
    </row>
    <row r="314" spans="1:4">
      <c r="A314" s="1" t="s">
        <v>607</v>
      </c>
      <c r="B314" s="1" t="s">
        <v>607</v>
      </c>
      <c r="C314" s="1" t="s">
        <v>290</v>
      </c>
      <c r="D314" s="1" t="s">
        <v>3379</v>
      </c>
    </row>
    <row r="315" spans="1:4">
      <c r="A315" s="1" t="s">
        <v>639</v>
      </c>
      <c r="B315" s="1" t="s">
        <v>640</v>
      </c>
      <c r="C315" s="1" t="s">
        <v>2678</v>
      </c>
      <c r="D315" s="1" t="s">
        <v>3380</v>
      </c>
    </row>
    <row r="316" spans="1:4">
      <c r="A316" s="1" t="s">
        <v>628</v>
      </c>
      <c r="B316" s="1" t="s">
        <v>629</v>
      </c>
      <c r="C316" s="1" t="s">
        <v>2679</v>
      </c>
      <c r="D316" s="1" t="s">
        <v>3381</v>
      </c>
    </row>
    <row r="317" spans="1:4">
      <c r="A317" s="1" t="s">
        <v>620</v>
      </c>
      <c r="B317" s="1" t="s">
        <v>621</v>
      </c>
      <c r="C317" s="1" t="s">
        <v>2324</v>
      </c>
      <c r="D317" s="1" t="s">
        <v>2881</v>
      </c>
    </row>
    <row r="318" spans="1:4">
      <c r="A318" s="1" t="s">
        <v>1597</v>
      </c>
      <c r="B318" s="1" t="s">
        <v>1598</v>
      </c>
      <c r="C318" s="1" t="s">
        <v>3382</v>
      </c>
      <c r="D318" s="1" t="s">
        <v>3383</v>
      </c>
    </row>
    <row r="319" spans="1:4">
      <c r="A319" s="1" t="s">
        <v>509</v>
      </c>
      <c r="B319" s="1" t="s">
        <v>510</v>
      </c>
      <c r="C319" s="1" t="s">
        <v>2680</v>
      </c>
      <c r="D319" s="1" t="s">
        <v>3384</v>
      </c>
    </row>
    <row r="320" spans="1:4">
      <c r="A320" s="1" t="s">
        <v>519</v>
      </c>
      <c r="B320" s="1" t="s">
        <v>520</v>
      </c>
      <c r="C320" s="1" t="s">
        <v>3385</v>
      </c>
      <c r="D320" s="1" t="s">
        <v>3386</v>
      </c>
    </row>
    <row r="321" spans="1:4">
      <c r="A321" s="1" t="s">
        <v>683</v>
      </c>
      <c r="B321" s="1" t="s">
        <v>684</v>
      </c>
      <c r="C321" s="1" t="s">
        <v>3387</v>
      </c>
      <c r="D321" s="1" t="s">
        <v>3388</v>
      </c>
    </row>
    <row r="322" spans="1:4">
      <c r="A322" s="1" t="s">
        <v>581</v>
      </c>
      <c r="B322" s="1" t="s">
        <v>582</v>
      </c>
      <c r="C322" s="1" t="s">
        <v>1415</v>
      </c>
      <c r="D322" s="1" t="s">
        <v>2882</v>
      </c>
    </row>
    <row r="323" spans="1:4">
      <c r="A323" s="1" t="s">
        <v>622</v>
      </c>
      <c r="B323" s="1" t="s">
        <v>623</v>
      </c>
      <c r="C323" s="1" t="s">
        <v>3389</v>
      </c>
      <c r="D323" s="1" t="s">
        <v>3390</v>
      </c>
    </row>
    <row r="324" spans="1:4">
      <c r="A324" s="1" t="s">
        <v>624</v>
      </c>
      <c r="B324" s="1" t="s">
        <v>625</v>
      </c>
      <c r="C324" s="1" t="s">
        <v>2681</v>
      </c>
      <c r="D324" s="1" t="s">
        <v>2883</v>
      </c>
    </row>
    <row r="325" spans="1:4">
      <c r="A325" s="1" t="s">
        <v>569</v>
      </c>
      <c r="B325" s="1" t="s">
        <v>570</v>
      </c>
      <c r="C325" s="1" t="s">
        <v>2298</v>
      </c>
      <c r="D325" s="1" t="s">
        <v>3391</v>
      </c>
    </row>
    <row r="326" spans="1:4">
      <c r="A326" s="1" t="s">
        <v>557</v>
      </c>
      <c r="B326" s="1" t="s">
        <v>558</v>
      </c>
      <c r="C326" s="1" t="s">
        <v>2682</v>
      </c>
      <c r="D326" s="1" t="s">
        <v>3392</v>
      </c>
    </row>
    <row r="327" spans="1:4">
      <c r="A327" s="1" t="s">
        <v>630</v>
      </c>
      <c r="B327" s="1" t="s">
        <v>631</v>
      </c>
      <c r="C327" s="1" t="s">
        <v>3393</v>
      </c>
      <c r="D327" s="1" t="s">
        <v>3394</v>
      </c>
    </row>
    <row r="328" spans="1:4">
      <c r="A328" s="1" t="s">
        <v>605</v>
      </c>
      <c r="B328" s="1" t="s">
        <v>606</v>
      </c>
      <c r="C328" s="1" t="s">
        <v>2171</v>
      </c>
      <c r="D328" s="1" t="s">
        <v>2884</v>
      </c>
    </row>
    <row r="329" spans="1:4">
      <c r="A329" s="1" t="s">
        <v>585</v>
      </c>
      <c r="B329" s="1" t="s">
        <v>586</v>
      </c>
      <c r="C329" s="1" t="s">
        <v>3395</v>
      </c>
      <c r="D329" s="1" t="s">
        <v>3396</v>
      </c>
    </row>
    <row r="330" spans="1:4">
      <c r="A330" s="1" t="s">
        <v>583</v>
      </c>
      <c r="B330" s="1" t="s">
        <v>584</v>
      </c>
      <c r="C330" s="1" t="s">
        <v>2885</v>
      </c>
      <c r="D330" s="1" t="s">
        <v>2886</v>
      </c>
    </row>
    <row r="331" spans="1:4">
      <c r="A331" s="1" t="s">
        <v>563</v>
      </c>
      <c r="B331" s="1" t="s">
        <v>564</v>
      </c>
      <c r="C331" s="1" t="s">
        <v>2555</v>
      </c>
      <c r="D331" s="1" t="s">
        <v>3397</v>
      </c>
    </row>
    <row r="332" spans="1:4">
      <c r="A332" s="1" t="s">
        <v>659</v>
      </c>
      <c r="B332" s="1" t="s">
        <v>660</v>
      </c>
      <c r="C332" s="1" t="s">
        <v>3398</v>
      </c>
      <c r="D332" s="1" t="s">
        <v>3399</v>
      </c>
    </row>
    <row r="333" spans="1:4">
      <c r="A333" s="1" t="s">
        <v>596</v>
      </c>
      <c r="B333" s="1" t="s">
        <v>597</v>
      </c>
      <c r="C333" s="1" t="s">
        <v>771</v>
      </c>
      <c r="D333" s="1" t="s">
        <v>3400</v>
      </c>
    </row>
    <row r="334" spans="1:4">
      <c r="A334" s="1" t="s">
        <v>677</v>
      </c>
      <c r="B334" s="1" t="s">
        <v>678</v>
      </c>
      <c r="C334" s="1" t="s">
        <v>2683</v>
      </c>
      <c r="D334" s="1" t="s">
        <v>3401</v>
      </c>
    </row>
    <row r="335" spans="1:4">
      <c r="A335" s="1" t="s">
        <v>601</v>
      </c>
      <c r="B335" s="1" t="s">
        <v>602</v>
      </c>
      <c r="C335" s="1" t="s">
        <v>2325</v>
      </c>
      <c r="D335" s="1" t="s">
        <v>2887</v>
      </c>
    </row>
    <row r="336" spans="1:4">
      <c r="A336" s="1" t="s">
        <v>653</v>
      </c>
      <c r="B336" s="1" t="s">
        <v>654</v>
      </c>
      <c r="C336" s="1" t="s">
        <v>2684</v>
      </c>
      <c r="D336" s="1" t="s">
        <v>3402</v>
      </c>
    </row>
    <row r="337" spans="1:4">
      <c r="A337" s="1" t="s">
        <v>632</v>
      </c>
      <c r="B337" s="1" t="s">
        <v>633</v>
      </c>
      <c r="C337" s="1" t="s">
        <v>2685</v>
      </c>
      <c r="D337" s="1" t="s">
        <v>3403</v>
      </c>
    </row>
    <row r="338" spans="1:4">
      <c r="A338" s="1" t="s">
        <v>594</v>
      </c>
      <c r="B338" s="1" t="s">
        <v>595</v>
      </c>
      <c r="C338" s="1" t="s">
        <v>1024</v>
      </c>
      <c r="D338" s="1" t="s">
        <v>2686</v>
      </c>
    </row>
    <row r="339" spans="1:4">
      <c r="A339" s="1" t="s">
        <v>645</v>
      </c>
      <c r="B339" s="1" t="s">
        <v>646</v>
      </c>
      <c r="C339" s="1" t="s">
        <v>2687</v>
      </c>
      <c r="D339" s="1" t="s">
        <v>3404</v>
      </c>
    </row>
    <row r="340" spans="1:4">
      <c r="A340" s="1" t="s">
        <v>1613</v>
      </c>
      <c r="B340" s="1" t="s">
        <v>1614</v>
      </c>
      <c r="C340" s="1" t="s">
        <v>1021</v>
      </c>
      <c r="D340" s="1" t="s">
        <v>3405</v>
      </c>
    </row>
    <row r="341" spans="1:4">
      <c r="A341" s="1" t="s">
        <v>561</v>
      </c>
      <c r="B341" s="1" t="s">
        <v>562</v>
      </c>
      <c r="C341" s="1" t="s">
        <v>2280</v>
      </c>
      <c r="D341" s="1" t="s">
        <v>3406</v>
      </c>
    </row>
    <row r="342" spans="1:4">
      <c r="A342" s="1" t="s">
        <v>592</v>
      </c>
      <c r="B342" s="1" t="s">
        <v>593</v>
      </c>
      <c r="C342" s="1" t="s">
        <v>3407</v>
      </c>
      <c r="D342" s="1" t="s">
        <v>3408</v>
      </c>
    </row>
    <row r="343" spans="1:4">
      <c r="A343" s="1" t="s">
        <v>490</v>
      </c>
      <c r="B343" s="1" t="s">
        <v>491</v>
      </c>
      <c r="C343" s="1" t="s">
        <v>312</v>
      </c>
      <c r="D343" s="1" t="s">
        <v>3409</v>
      </c>
    </row>
    <row r="344" spans="1:4">
      <c r="A344" s="1" t="s">
        <v>637</v>
      </c>
      <c r="B344" s="1" t="s">
        <v>638</v>
      </c>
      <c r="C344" s="1" t="s">
        <v>3410</v>
      </c>
      <c r="D344" s="1" t="s">
        <v>3411</v>
      </c>
    </row>
    <row r="345" spans="1:4">
      <c r="A345" s="1" t="s">
        <v>733</v>
      </c>
      <c r="B345" s="1" t="s">
        <v>734</v>
      </c>
      <c r="C345" s="1" t="s">
        <v>3412</v>
      </c>
      <c r="D345" s="1" t="s">
        <v>3413</v>
      </c>
    </row>
    <row r="346" spans="1:4">
      <c r="A346" s="1" t="s">
        <v>647</v>
      </c>
      <c r="B346" s="1" t="s">
        <v>648</v>
      </c>
      <c r="C346" s="1" t="s">
        <v>2203</v>
      </c>
      <c r="D346" s="1" t="s">
        <v>2888</v>
      </c>
    </row>
    <row r="347" spans="1:4">
      <c r="A347" s="1" t="s">
        <v>1031</v>
      </c>
      <c r="B347" s="1" t="s">
        <v>1032</v>
      </c>
      <c r="C347" s="1" t="s">
        <v>2661</v>
      </c>
      <c r="D347" s="1" t="s">
        <v>3414</v>
      </c>
    </row>
    <row r="348" spans="1:4">
      <c r="A348" s="1" t="s">
        <v>649</v>
      </c>
      <c r="B348" s="1" t="s">
        <v>650</v>
      </c>
      <c r="C348" s="1" t="s">
        <v>2889</v>
      </c>
      <c r="D348" s="1" t="s">
        <v>2890</v>
      </c>
    </row>
    <row r="349" spans="1:4">
      <c r="A349" s="1" t="s">
        <v>663</v>
      </c>
      <c r="B349" s="1" t="s">
        <v>664</v>
      </c>
      <c r="C349" s="1" t="s">
        <v>2344</v>
      </c>
      <c r="D349" s="1" t="s">
        <v>2891</v>
      </c>
    </row>
    <row r="350" spans="1:4">
      <c r="A350" s="1" t="s">
        <v>679</v>
      </c>
      <c r="B350" s="1" t="s">
        <v>680</v>
      </c>
      <c r="C350" s="1" t="s">
        <v>2560</v>
      </c>
      <c r="D350" s="1" t="s">
        <v>3415</v>
      </c>
    </row>
    <row r="351" spans="1:4">
      <c r="A351" s="1" t="s">
        <v>651</v>
      </c>
      <c r="B351" s="1" t="s">
        <v>652</v>
      </c>
      <c r="C351" s="1" t="s">
        <v>2156</v>
      </c>
      <c r="D351" s="1" t="s">
        <v>2892</v>
      </c>
    </row>
    <row r="352" spans="1:4">
      <c r="A352" s="1" t="s">
        <v>667</v>
      </c>
      <c r="B352" s="1" t="s">
        <v>668</v>
      </c>
      <c r="C352" s="1" t="s">
        <v>3416</v>
      </c>
      <c r="D352" s="1" t="s">
        <v>3417</v>
      </c>
    </row>
    <row r="353" spans="1:4">
      <c r="A353" s="1" t="s">
        <v>2056</v>
      </c>
      <c r="B353" s="1" t="s">
        <v>2057</v>
      </c>
      <c r="C353" s="1" t="s">
        <v>2447</v>
      </c>
      <c r="D353" s="1" t="s">
        <v>3418</v>
      </c>
    </row>
    <row r="354" spans="1:4">
      <c r="A354" s="1" t="s">
        <v>657</v>
      </c>
      <c r="B354" s="1" t="s">
        <v>658</v>
      </c>
      <c r="C354" s="1" t="s">
        <v>2591</v>
      </c>
      <c r="D354" s="1" t="s">
        <v>2893</v>
      </c>
    </row>
    <row r="355" spans="1:4">
      <c r="A355" s="1" t="s">
        <v>703</v>
      </c>
      <c r="B355" s="1" t="s">
        <v>704</v>
      </c>
      <c r="C355" s="1" t="s">
        <v>2248</v>
      </c>
      <c r="D355" s="1" t="s">
        <v>3419</v>
      </c>
    </row>
    <row r="356" spans="1:4">
      <c r="A356" s="1" t="s">
        <v>626</v>
      </c>
      <c r="B356" s="1" t="s">
        <v>627</v>
      </c>
      <c r="C356" s="1" t="s">
        <v>3420</v>
      </c>
      <c r="D356" s="1" t="s">
        <v>3421</v>
      </c>
    </row>
    <row r="357" spans="1:4">
      <c r="A357" s="1" t="s">
        <v>691</v>
      </c>
      <c r="B357" s="1" t="s">
        <v>692</v>
      </c>
      <c r="C357" s="1" t="s">
        <v>2527</v>
      </c>
      <c r="D357" s="1" t="s">
        <v>3422</v>
      </c>
    </row>
    <row r="358" spans="1:4">
      <c r="A358" s="1" t="s">
        <v>641</v>
      </c>
      <c r="B358" s="1" t="s">
        <v>642</v>
      </c>
      <c r="C358" s="1" t="s">
        <v>2688</v>
      </c>
      <c r="D358" s="1" t="s">
        <v>3423</v>
      </c>
    </row>
    <row r="359" spans="1:4">
      <c r="A359" s="1" t="s">
        <v>744</v>
      </c>
      <c r="B359" s="1" t="s">
        <v>745</v>
      </c>
      <c r="C359" s="1" t="s">
        <v>2689</v>
      </c>
      <c r="D359" s="1" t="s">
        <v>3424</v>
      </c>
    </row>
    <row r="360" spans="1:4">
      <c r="A360" s="1" t="s">
        <v>671</v>
      </c>
      <c r="B360" s="1" t="s">
        <v>672</v>
      </c>
      <c r="C360" s="1" t="s">
        <v>2501</v>
      </c>
      <c r="D360" s="1" t="s">
        <v>3425</v>
      </c>
    </row>
    <row r="361" spans="1:4">
      <c r="A361" s="1" t="s">
        <v>701</v>
      </c>
      <c r="B361" s="1" t="s">
        <v>702</v>
      </c>
      <c r="C361" s="1" t="s">
        <v>2133</v>
      </c>
      <c r="D361" s="1" t="s">
        <v>3426</v>
      </c>
    </row>
    <row r="362" spans="1:4">
      <c r="A362" s="1" t="s">
        <v>993</v>
      </c>
      <c r="B362" s="1" t="s">
        <v>993</v>
      </c>
      <c r="C362" s="1" t="s">
        <v>2533</v>
      </c>
      <c r="D362" s="1" t="s">
        <v>3427</v>
      </c>
    </row>
    <row r="363" spans="1:4">
      <c r="A363" s="1" t="s">
        <v>533</v>
      </c>
      <c r="B363" s="1" t="s">
        <v>534</v>
      </c>
      <c r="C363" s="1" t="s">
        <v>3428</v>
      </c>
      <c r="D363" s="1" t="s">
        <v>3429</v>
      </c>
    </row>
    <row r="364" spans="1:4">
      <c r="A364" s="1" t="s">
        <v>731</v>
      </c>
      <c r="B364" s="1" t="s">
        <v>732</v>
      </c>
      <c r="C364" s="1" t="s">
        <v>2690</v>
      </c>
      <c r="D364" s="1" t="s">
        <v>3430</v>
      </c>
    </row>
    <row r="365" spans="1:4">
      <c r="A365" s="1" t="s">
        <v>735</v>
      </c>
      <c r="B365" s="1" t="s">
        <v>670</v>
      </c>
      <c r="C365" s="1" t="s">
        <v>2691</v>
      </c>
      <c r="D365" s="1" t="s">
        <v>3431</v>
      </c>
    </row>
    <row r="366" spans="1:4">
      <c r="A366" s="1" t="s">
        <v>980</v>
      </c>
      <c r="B366" s="1" t="s">
        <v>981</v>
      </c>
      <c r="C366" s="1" t="s">
        <v>2692</v>
      </c>
      <c r="D366" s="1" t="s">
        <v>2894</v>
      </c>
    </row>
    <row r="367" spans="1:4">
      <c r="A367" s="1" t="s">
        <v>967</v>
      </c>
      <c r="B367" s="1" t="s">
        <v>968</v>
      </c>
      <c r="C367" s="1" t="s">
        <v>3432</v>
      </c>
      <c r="D367" s="1" t="s">
        <v>3433</v>
      </c>
    </row>
    <row r="368" spans="1:4">
      <c r="A368" s="1" t="s">
        <v>713</v>
      </c>
      <c r="B368" s="1" t="s">
        <v>714</v>
      </c>
      <c r="C368" s="1" t="s">
        <v>2297</v>
      </c>
      <c r="D368" s="1" t="s">
        <v>2895</v>
      </c>
    </row>
    <row r="369" spans="1:4">
      <c r="A369" s="1" t="s">
        <v>699</v>
      </c>
      <c r="B369" s="1" t="s">
        <v>700</v>
      </c>
      <c r="C369" s="1" t="s">
        <v>3434</v>
      </c>
      <c r="D369" s="1" t="s">
        <v>3435</v>
      </c>
    </row>
    <row r="370" spans="1:4">
      <c r="A370" s="1" t="s">
        <v>665</v>
      </c>
      <c r="B370" s="1" t="s">
        <v>666</v>
      </c>
      <c r="C370" s="1" t="s">
        <v>3436</v>
      </c>
      <c r="D370" s="1" t="s">
        <v>3437</v>
      </c>
    </row>
    <row r="371" spans="1:4">
      <c r="A371" s="1" t="s">
        <v>1065</v>
      </c>
      <c r="B371" s="1" t="s">
        <v>1066</v>
      </c>
      <c r="C371" s="1" t="s">
        <v>2175</v>
      </c>
      <c r="D371" s="1" t="s">
        <v>2896</v>
      </c>
    </row>
    <row r="372" spans="1:4">
      <c r="A372" s="1" t="s">
        <v>710</v>
      </c>
      <c r="B372" s="1" t="s">
        <v>373</v>
      </c>
      <c r="C372" s="1" t="s">
        <v>2017</v>
      </c>
      <c r="D372" s="1" t="s">
        <v>2897</v>
      </c>
    </row>
    <row r="373" spans="1:4">
      <c r="A373" s="1" t="s">
        <v>961</v>
      </c>
      <c r="B373" s="1" t="s">
        <v>962</v>
      </c>
      <c r="C373" s="1" t="s">
        <v>2329</v>
      </c>
      <c r="D373" s="1" t="s">
        <v>2898</v>
      </c>
    </row>
    <row r="374" spans="1:4">
      <c r="A374" s="1" t="s">
        <v>711</v>
      </c>
      <c r="B374" s="1" t="s">
        <v>712</v>
      </c>
      <c r="C374" s="1" t="s">
        <v>2172</v>
      </c>
      <c r="D374" s="1" t="s">
        <v>3438</v>
      </c>
    </row>
    <row r="375" spans="1:4">
      <c r="A375" s="1" t="s">
        <v>693</v>
      </c>
      <c r="B375" s="1" t="s">
        <v>694</v>
      </c>
      <c r="C375" s="1" t="s">
        <v>2693</v>
      </c>
      <c r="D375" s="1" t="s">
        <v>3439</v>
      </c>
    </row>
    <row r="376" spans="1:4">
      <c r="A376" s="1" t="s">
        <v>689</v>
      </c>
      <c r="B376" s="1" t="s">
        <v>690</v>
      </c>
      <c r="C376" s="1" t="s">
        <v>3440</v>
      </c>
      <c r="D376" s="1" t="s">
        <v>3441</v>
      </c>
    </row>
    <row r="377" spans="1:4">
      <c r="A377" s="1" t="s">
        <v>715</v>
      </c>
      <c r="B377" s="1" t="s">
        <v>716</v>
      </c>
      <c r="C377" s="1" t="s">
        <v>2638</v>
      </c>
      <c r="D377" s="1" t="s">
        <v>3442</v>
      </c>
    </row>
    <row r="378" spans="1:4">
      <c r="A378" s="1" t="s">
        <v>965</v>
      </c>
      <c r="B378" s="1" t="s">
        <v>966</v>
      </c>
      <c r="C378" s="1" t="s">
        <v>2077</v>
      </c>
      <c r="D378" s="1" t="s">
        <v>3443</v>
      </c>
    </row>
    <row r="379" spans="1:4">
      <c r="A379" s="1" t="s">
        <v>695</v>
      </c>
      <c r="B379" s="1" t="s">
        <v>696</v>
      </c>
      <c r="C379" s="1" t="s">
        <v>2179</v>
      </c>
      <c r="D379" s="1" t="s">
        <v>3444</v>
      </c>
    </row>
    <row r="380" spans="1:4">
      <c r="A380" s="1" t="s">
        <v>742</v>
      </c>
      <c r="B380" s="1" t="s">
        <v>743</v>
      </c>
      <c r="C380" s="1" t="s">
        <v>3445</v>
      </c>
      <c r="D380" s="1" t="s">
        <v>3446</v>
      </c>
    </row>
    <row r="381" spans="1:4">
      <c r="A381" s="1" t="s">
        <v>769</v>
      </c>
      <c r="B381" s="1" t="s">
        <v>770</v>
      </c>
      <c r="C381" s="1" t="s">
        <v>771</v>
      </c>
      <c r="D381" s="1" t="s">
        <v>3447</v>
      </c>
    </row>
    <row r="382" spans="1:4">
      <c r="A382" s="1" t="s">
        <v>991</v>
      </c>
      <c r="B382" s="1" t="s">
        <v>992</v>
      </c>
      <c r="C382" s="1" t="s">
        <v>2124</v>
      </c>
      <c r="D382" s="1" t="s">
        <v>2899</v>
      </c>
    </row>
    <row r="383" spans="1:4">
      <c r="A383" s="1" t="s">
        <v>727</v>
      </c>
      <c r="B383" s="1" t="s">
        <v>728</v>
      </c>
      <c r="C383" s="1" t="s">
        <v>2565</v>
      </c>
      <c r="D383" s="1" t="s">
        <v>3448</v>
      </c>
    </row>
    <row r="384" spans="1:4">
      <c r="A384" s="1" t="s">
        <v>1268</v>
      </c>
      <c r="B384" s="1" t="s">
        <v>1269</v>
      </c>
      <c r="C384" s="1" t="s">
        <v>2210</v>
      </c>
      <c r="D384" s="1" t="s">
        <v>3449</v>
      </c>
    </row>
    <row r="385" spans="1:4">
      <c r="A385" s="1" t="s">
        <v>1039</v>
      </c>
      <c r="B385" s="1" t="s">
        <v>1040</v>
      </c>
      <c r="C385" s="1" t="s">
        <v>2694</v>
      </c>
      <c r="D385" s="1" t="s">
        <v>2900</v>
      </c>
    </row>
    <row r="386" spans="1:4">
      <c r="A386" s="1" t="s">
        <v>2047</v>
      </c>
      <c r="B386" s="1" t="s">
        <v>2048</v>
      </c>
      <c r="C386" s="1" t="s">
        <v>2695</v>
      </c>
      <c r="D386" s="1" t="s">
        <v>3450</v>
      </c>
    </row>
    <row r="387" spans="1:4">
      <c r="A387" s="1" t="s">
        <v>805</v>
      </c>
      <c r="B387" s="1" t="s">
        <v>806</v>
      </c>
      <c r="C387" s="1" t="s">
        <v>2671</v>
      </c>
      <c r="D387" s="1" t="s">
        <v>3451</v>
      </c>
    </row>
    <row r="388" spans="1:4">
      <c r="A388" s="1" t="s">
        <v>1047</v>
      </c>
      <c r="B388" s="1" t="s">
        <v>1048</v>
      </c>
      <c r="C388" s="1" t="s">
        <v>2582</v>
      </c>
      <c r="D388" s="1" t="s">
        <v>3452</v>
      </c>
    </row>
    <row r="389" spans="1:4">
      <c r="A389" s="1" t="s">
        <v>1680</v>
      </c>
      <c r="B389" s="1" t="s">
        <v>1681</v>
      </c>
      <c r="C389" s="1" t="s">
        <v>290</v>
      </c>
      <c r="D389" s="1" t="s">
        <v>3453</v>
      </c>
    </row>
    <row r="390" spans="1:4">
      <c r="A390" s="1" t="s">
        <v>673</v>
      </c>
      <c r="B390" s="1" t="s">
        <v>674</v>
      </c>
      <c r="C390" s="1" t="s">
        <v>2331</v>
      </c>
      <c r="D390" s="1" t="s">
        <v>3454</v>
      </c>
    </row>
    <row r="391" spans="1:4">
      <c r="A391" s="1" t="s">
        <v>736</v>
      </c>
      <c r="B391" s="1" t="s">
        <v>737</v>
      </c>
      <c r="C391" s="1" t="s">
        <v>2157</v>
      </c>
      <c r="D391" s="1" t="s">
        <v>2901</v>
      </c>
    </row>
    <row r="392" spans="1:4">
      <c r="A392" s="1" t="s">
        <v>738</v>
      </c>
      <c r="B392" s="1" t="s">
        <v>739</v>
      </c>
      <c r="C392" s="1" t="s">
        <v>2114</v>
      </c>
      <c r="D392" s="1" t="s">
        <v>3455</v>
      </c>
    </row>
    <row r="393" spans="1:4">
      <c r="A393" s="1" t="s">
        <v>717</v>
      </c>
      <c r="B393" s="1" t="s">
        <v>718</v>
      </c>
      <c r="C393" s="1" t="s">
        <v>3456</v>
      </c>
      <c r="D393" s="1" t="s">
        <v>3457</v>
      </c>
    </row>
    <row r="394" spans="1:4">
      <c r="A394" s="1" t="s">
        <v>721</v>
      </c>
      <c r="B394" s="1" t="s">
        <v>722</v>
      </c>
      <c r="C394" s="1" t="s">
        <v>2696</v>
      </c>
      <c r="D394" s="1" t="s">
        <v>2902</v>
      </c>
    </row>
    <row r="395" spans="1:4">
      <c r="A395" s="1" t="s">
        <v>740</v>
      </c>
      <c r="B395" s="1" t="s">
        <v>741</v>
      </c>
      <c r="C395" s="1" t="s">
        <v>2697</v>
      </c>
      <c r="D395" s="1" t="s">
        <v>3458</v>
      </c>
    </row>
    <row r="396" spans="1:4">
      <c r="A396" s="1" t="s">
        <v>685</v>
      </c>
      <c r="B396" s="1" t="s">
        <v>686</v>
      </c>
      <c r="C396" s="1" t="s">
        <v>2539</v>
      </c>
      <c r="D396" s="1" t="s">
        <v>3459</v>
      </c>
    </row>
    <row r="397" spans="1:4">
      <c r="A397" s="1" t="s">
        <v>758</v>
      </c>
      <c r="B397" s="1" t="s">
        <v>759</v>
      </c>
      <c r="C397" s="1" t="s">
        <v>2370</v>
      </c>
      <c r="D397" s="1" t="s">
        <v>3460</v>
      </c>
    </row>
    <row r="398" spans="1:4">
      <c r="A398" s="1" t="s">
        <v>748</v>
      </c>
      <c r="B398" s="1" t="s">
        <v>749</v>
      </c>
      <c r="C398" s="1" t="s">
        <v>2698</v>
      </c>
      <c r="D398" s="1" t="s">
        <v>2903</v>
      </c>
    </row>
    <row r="399" spans="1:4">
      <c r="A399" s="1" t="s">
        <v>767</v>
      </c>
      <c r="B399" s="1" t="s">
        <v>768</v>
      </c>
      <c r="C399" s="1" t="s">
        <v>2243</v>
      </c>
      <c r="D399" s="1" t="s">
        <v>3461</v>
      </c>
    </row>
    <row r="400" spans="1:4">
      <c r="A400" s="1" t="s">
        <v>1089</v>
      </c>
      <c r="B400" s="1" t="s">
        <v>1090</v>
      </c>
      <c r="C400" s="1" t="s">
        <v>2333</v>
      </c>
      <c r="D400" s="1" t="s">
        <v>3462</v>
      </c>
    </row>
    <row r="401" spans="1:4">
      <c r="A401" s="1" t="s">
        <v>756</v>
      </c>
      <c r="B401" s="1" t="s">
        <v>757</v>
      </c>
      <c r="C401" s="1" t="s">
        <v>2613</v>
      </c>
      <c r="D401" s="1" t="s">
        <v>3463</v>
      </c>
    </row>
    <row r="402" spans="1:4">
      <c r="A402" s="1" t="s">
        <v>661</v>
      </c>
      <c r="B402" s="1" t="s">
        <v>662</v>
      </c>
      <c r="C402" s="1" t="s">
        <v>2334</v>
      </c>
      <c r="D402" s="1" t="s">
        <v>3464</v>
      </c>
    </row>
    <row r="403" spans="1:4">
      <c r="A403" s="1" t="s">
        <v>746</v>
      </c>
      <c r="B403" s="1" t="s">
        <v>747</v>
      </c>
      <c r="C403" s="1" t="s">
        <v>2335</v>
      </c>
      <c r="D403" s="1" t="s">
        <v>3465</v>
      </c>
    </row>
    <row r="404" spans="1:4">
      <c r="A404" s="1" t="s">
        <v>1051</v>
      </c>
      <c r="B404" s="1" t="s">
        <v>85</v>
      </c>
      <c r="C404" s="1" t="s">
        <v>2699</v>
      </c>
      <c r="D404" s="1" t="s">
        <v>2904</v>
      </c>
    </row>
    <row r="405" spans="1:4">
      <c r="A405" s="1" t="s">
        <v>765</v>
      </c>
      <c r="B405" s="1" t="s">
        <v>766</v>
      </c>
      <c r="C405" s="1" t="s">
        <v>2503</v>
      </c>
      <c r="D405" s="1" t="s">
        <v>3466</v>
      </c>
    </row>
    <row r="406" spans="1:4">
      <c r="A406" s="1" t="s">
        <v>697</v>
      </c>
      <c r="B406" s="1" t="s">
        <v>698</v>
      </c>
      <c r="C406" s="1" t="s">
        <v>1196</v>
      </c>
      <c r="D406" s="1" t="s">
        <v>2905</v>
      </c>
    </row>
    <row r="407" spans="1:4">
      <c r="A407" s="1" t="s">
        <v>750</v>
      </c>
      <c r="B407" s="1" t="s">
        <v>751</v>
      </c>
      <c r="C407" s="1" t="s">
        <v>3467</v>
      </c>
      <c r="D407" s="1" t="s">
        <v>3468</v>
      </c>
    </row>
    <row r="408" spans="1:4">
      <c r="A408" s="1" t="s">
        <v>791</v>
      </c>
      <c r="B408" s="1" t="s">
        <v>792</v>
      </c>
      <c r="C408" s="1" t="s">
        <v>2700</v>
      </c>
      <c r="D408" s="1" t="s">
        <v>3469</v>
      </c>
    </row>
    <row r="409" spans="1:4">
      <c r="A409" s="1" t="s">
        <v>1374</v>
      </c>
      <c r="B409" s="1" t="s">
        <v>1375</v>
      </c>
      <c r="C409" s="1" t="s">
        <v>2701</v>
      </c>
      <c r="D409" s="1" t="s">
        <v>2906</v>
      </c>
    </row>
    <row r="410" spans="1:4">
      <c r="A410" s="1" t="s">
        <v>786</v>
      </c>
      <c r="B410" s="1" t="s">
        <v>787</v>
      </c>
      <c r="C410" s="1" t="s">
        <v>2283</v>
      </c>
      <c r="D410" s="1" t="s">
        <v>3470</v>
      </c>
    </row>
    <row r="411" spans="1:4">
      <c r="A411" s="1" t="s">
        <v>999</v>
      </c>
      <c r="B411" s="1" t="s">
        <v>1000</v>
      </c>
      <c r="C411" s="1" t="s">
        <v>636</v>
      </c>
      <c r="D411" s="1" t="s">
        <v>3013</v>
      </c>
    </row>
    <row r="412" spans="1:4">
      <c r="A412" s="1" t="s">
        <v>1111</v>
      </c>
      <c r="B412" s="1" t="s">
        <v>1112</v>
      </c>
      <c r="C412" s="1" t="s">
        <v>2306</v>
      </c>
      <c r="D412" s="1" t="s">
        <v>3471</v>
      </c>
    </row>
    <row r="413" spans="1:4">
      <c r="A413" s="1" t="s">
        <v>780</v>
      </c>
      <c r="B413" s="1" t="s">
        <v>781</v>
      </c>
      <c r="C413" s="1" t="s">
        <v>2597</v>
      </c>
      <c r="D413" s="1" t="s">
        <v>3472</v>
      </c>
    </row>
    <row r="414" spans="1:4">
      <c r="A414" s="1" t="s">
        <v>754</v>
      </c>
      <c r="B414" s="1" t="s">
        <v>755</v>
      </c>
      <c r="C414" s="1" t="s">
        <v>2263</v>
      </c>
      <c r="D414" s="1" t="s">
        <v>2907</v>
      </c>
    </row>
    <row r="415" spans="1:4">
      <c r="A415" s="1" t="s">
        <v>2074</v>
      </c>
      <c r="B415" s="1" t="s">
        <v>2075</v>
      </c>
      <c r="C415" s="1" t="s">
        <v>492</v>
      </c>
      <c r="D415" s="1" t="s">
        <v>3473</v>
      </c>
    </row>
    <row r="416" spans="1:4">
      <c r="A416" s="1" t="s">
        <v>1069</v>
      </c>
      <c r="B416" s="1" t="s">
        <v>1070</v>
      </c>
      <c r="C416" s="1" t="s">
        <v>2240</v>
      </c>
      <c r="D416" s="1" t="s">
        <v>2908</v>
      </c>
    </row>
    <row r="417" spans="1:4">
      <c r="A417" s="1" t="s">
        <v>763</v>
      </c>
      <c r="B417" s="1" t="s">
        <v>764</v>
      </c>
      <c r="C417" s="1" t="s">
        <v>771</v>
      </c>
      <c r="D417" s="1" t="s">
        <v>2909</v>
      </c>
    </row>
    <row r="418" spans="1:4">
      <c r="A418" s="1" t="s">
        <v>655</v>
      </c>
      <c r="B418" s="1" t="s">
        <v>656</v>
      </c>
      <c r="C418" s="1" t="s">
        <v>2259</v>
      </c>
      <c r="D418" s="1" t="s">
        <v>2910</v>
      </c>
    </row>
    <row r="419" spans="1:4">
      <c r="A419" s="1" t="s">
        <v>752</v>
      </c>
      <c r="B419" s="1" t="s">
        <v>753</v>
      </c>
      <c r="C419" s="1" t="s">
        <v>2702</v>
      </c>
      <c r="D419" s="1" t="s">
        <v>2911</v>
      </c>
    </row>
    <row r="420" spans="1:4">
      <c r="A420" s="1" t="s">
        <v>820</v>
      </c>
      <c r="B420" s="1" t="s">
        <v>821</v>
      </c>
      <c r="C420" s="1" t="s">
        <v>3474</v>
      </c>
      <c r="D420" s="1" t="s">
        <v>3475</v>
      </c>
    </row>
    <row r="421" spans="1:4">
      <c r="A421" s="1" t="s">
        <v>1129</v>
      </c>
      <c r="B421" s="1" t="s">
        <v>1130</v>
      </c>
      <c r="C421" s="1" t="s">
        <v>2121</v>
      </c>
      <c r="D421" s="1" t="s">
        <v>2912</v>
      </c>
    </row>
    <row r="422" spans="1:4">
      <c r="A422" s="1" t="s">
        <v>729</v>
      </c>
      <c r="B422" s="1" t="s">
        <v>730</v>
      </c>
      <c r="C422" s="1" t="s">
        <v>2596</v>
      </c>
      <c r="D422" s="1" t="s">
        <v>3476</v>
      </c>
    </row>
    <row r="423" spans="1:4">
      <c r="A423" s="1" t="s">
        <v>2190</v>
      </c>
      <c r="B423" s="1" t="s">
        <v>2191</v>
      </c>
      <c r="C423" s="1" t="s">
        <v>2703</v>
      </c>
      <c r="D423" s="1" t="s">
        <v>3477</v>
      </c>
    </row>
    <row r="424" spans="1:4">
      <c r="A424" s="1" t="s">
        <v>774</v>
      </c>
      <c r="B424" s="1" t="s">
        <v>775</v>
      </c>
      <c r="C424" s="1" t="s">
        <v>2704</v>
      </c>
      <c r="D424" s="1" t="s">
        <v>3478</v>
      </c>
    </row>
    <row r="425" spans="1:4">
      <c r="A425" s="1" t="s">
        <v>1001</v>
      </c>
      <c r="B425" s="1" t="s">
        <v>1002</v>
      </c>
      <c r="C425" s="1" t="s">
        <v>2123</v>
      </c>
      <c r="D425" s="1" t="s">
        <v>3479</v>
      </c>
    </row>
    <row r="426" spans="1:4">
      <c r="A426" s="1" t="s">
        <v>725</v>
      </c>
      <c r="B426" s="1" t="s">
        <v>726</v>
      </c>
      <c r="C426" s="1" t="s">
        <v>2346</v>
      </c>
      <c r="D426" s="1" t="s">
        <v>3480</v>
      </c>
    </row>
    <row r="427" spans="1:4">
      <c r="A427" s="1" t="s">
        <v>681</v>
      </c>
      <c r="B427" s="1" t="s">
        <v>682</v>
      </c>
      <c r="C427" s="1" t="s">
        <v>3481</v>
      </c>
      <c r="D427" s="1" t="s">
        <v>3482</v>
      </c>
    </row>
    <row r="428" spans="1:4">
      <c r="A428" s="1" t="s">
        <v>1702</v>
      </c>
      <c r="B428" s="1" t="s">
        <v>1703</v>
      </c>
      <c r="C428" s="1" t="s">
        <v>2338</v>
      </c>
      <c r="D428" s="1" t="s">
        <v>3483</v>
      </c>
    </row>
    <row r="429" spans="1:4">
      <c r="A429" s="1" t="s">
        <v>1060</v>
      </c>
      <c r="B429" s="1" t="s">
        <v>1061</v>
      </c>
      <c r="C429" s="1" t="s">
        <v>988</v>
      </c>
      <c r="D429" s="1" t="s">
        <v>2913</v>
      </c>
    </row>
    <row r="430" spans="1:4">
      <c r="A430" s="1" t="s">
        <v>1045</v>
      </c>
      <c r="B430" s="1" t="s">
        <v>1046</v>
      </c>
      <c r="C430" s="1" t="s">
        <v>2239</v>
      </c>
      <c r="D430" s="1" t="s">
        <v>2592</v>
      </c>
    </row>
    <row r="431" spans="1:4">
      <c r="A431" s="1" t="s">
        <v>814</v>
      </c>
      <c r="B431" s="1" t="s">
        <v>815</v>
      </c>
      <c r="C431" s="1" t="s">
        <v>2705</v>
      </c>
      <c r="D431" s="1" t="s">
        <v>3484</v>
      </c>
    </row>
    <row r="432" spans="1:4">
      <c r="A432" s="1" t="s">
        <v>795</v>
      </c>
      <c r="B432" s="1" t="s">
        <v>796</v>
      </c>
      <c r="C432" s="1" t="s">
        <v>1480</v>
      </c>
      <c r="D432" s="1" t="s">
        <v>3485</v>
      </c>
    </row>
    <row r="433" spans="1:4">
      <c r="A433" s="1" t="s">
        <v>778</v>
      </c>
      <c r="B433" s="1" t="s">
        <v>779</v>
      </c>
      <c r="C433" s="1" t="s">
        <v>2407</v>
      </c>
      <c r="D433" s="1" t="s">
        <v>3486</v>
      </c>
    </row>
    <row r="434" spans="1:4">
      <c r="A434" s="1" t="s">
        <v>776</v>
      </c>
      <c r="B434" s="1" t="s">
        <v>777</v>
      </c>
      <c r="C434" s="1" t="s">
        <v>2566</v>
      </c>
      <c r="D434" s="1" t="s">
        <v>3487</v>
      </c>
    </row>
    <row r="435" spans="1:4">
      <c r="A435" s="1" t="s">
        <v>784</v>
      </c>
      <c r="B435" s="1" t="s">
        <v>785</v>
      </c>
      <c r="C435" s="1" t="s">
        <v>2241</v>
      </c>
      <c r="D435" s="1" t="s">
        <v>3488</v>
      </c>
    </row>
    <row r="436" spans="1:4">
      <c r="A436" s="1" t="s">
        <v>833</v>
      </c>
      <c r="B436" s="1" t="s">
        <v>834</v>
      </c>
      <c r="C436" s="1" t="s">
        <v>709</v>
      </c>
      <c r="D436" s="1" t="s">
        <v>3489</v>
      </c>
    </row>
    <row r="437" spans="1:4">
      <c r="A437" s="1" t="s">
        <v>1636</v>
      </c>
      <c r="B437" s="1" t="s">
        <v>1637</v>
      </c>
      <c r="C437" s="1" t="s">
        <v>2339</v>
      </c>
      <c r="D437" s="1" t="s">
        <v>3490</v>
      </c>
    </row>
    <row r="438" spans="1:4">
      <c r="A438" s="1" t="s">
        <v>797</v>
      </c>
      <c r="B438" s="1" t="s">
        <v>798</v>
      </c>
      <c r="C438" s="1" t="s">
        <v>2514</v>
      </c>
      <c r="D438" s="1" t="s">
        <v>2914</v>
      </c>
    </row>
    <row r="439" spans="1:4">
      <c r="A439" s="1" t="s">
        <v>803</v>
      </c>
      <c r="B439" s="1" t="s">
        <v>804</v>
      </c>
      <c r="C439" s="1" t="s">
        <v>3491</v>
      </c>
      <c r="D439" s="1" t="s">
        <v>3492</v>
      </c>
    </row>
    <row r="440" spans="1:4">
      <c r="A440" s="1" t="s">
        <v>811</v>
      </c>
      <c r="B440" s="1" t="s">
        <v>812</v>
      </c>
      <c r="C440" s="1" t="s">
        <v>813</v>
      </c>
      <c r="D440" s="1" t="s">
        <v>2915</v>
      </c>
    </row>
    <row r="441" spans="1:4">
      <c r="A441" s="1" t="s">
        <v>1062</v>
      </c>
      <c r="B441" s="1" t="s">
        <v>1063</v>
      </c>
      <c r="C441" s="1" t="s">
        <v>2064</v>
      </c>
      <c r="D441" s="1" t="s">
        <v>3493</v>
      </c>
    </row>
    <row r="442" spans="1:4">
      <c r="A442" s="1" t="s">
        <v>837</v>
      </c>
      <c r="B442" s="1" t="s">
        <v>837</v>
      </c>
      <c r="C442" s="1" t="s">
        <v>2576</v>
      </c>
      <c r="D442" s="1" t="s">
        <v>3494</v>
      </c>
    </row>
    <row r="443" spans="1:4">
      <c r="A443" s="1" t="s">
        <v>844</v>
      </c>
      <c r="B443" s="1" t="s">
        <v>845</v>
      </c>
      <c r="C443" s="1" t="s">
        <v>2289</v>
      </c>
      <c r="D443" s="1" t="s">
        <v>3495</v>
      </c>
    </row>
    <row r="444" spans="1:4">
      <c r="A444" s="1" t="s">
        <v>1175</v>
      </c>
      <c r="B444" s="1" t="s">
        <v>1176</v>
      </c>
      <c r="C444" s="1" t="s">
        <v>1021</v>
      </c>
      <c r="D444" s="1" t="s">
        <v>3496</v>
      </c>
    </row>
    <row r="445" spans="1:4">
      <c r="A445" s="1" t="s">
        <v>973</v>
      </c>
      <c r="B445" s="1" t="s">
        <v>974</v>
      </c>
      <c r="C445" s="1" t="s">
        <v>2633</v>
      </c>
      <c r="D445" s="1" t="s">
        <v>2916</v>
      </c>
    </row>
    <row r="446" spans="1:4">
      <c r="A446" s="1" t="s">
        <v>818</v>
      </c>
      <c r="B446" s="1" t="s">
        <v>819</v>
      </c>
      <c r="C446" s="1" t="s">
        <v>2622</v>
      </c>
      <c r="D446" s="1" t="s">
        <v>3497</v>
      </c>
    </row>
    <row r="447" spans="1:4">
      <c r="A447" s="1" t="s">
        <v>1056</v>
      </c>
      <c r="B447" s="1" t="s">
        <v>1057</v>
      </c>
      <c r="C447" s="1" t="s">
        <v>2706</v>
      </c>
      <c r="D447" s="1" t="s">
        <v>2917</v>
      </c>
    </row>
    <row r="448" spans="1:4">
      <c r="A448" s="1" t="s">
        <v>822</v>
      </c>
      <c r="B448" s="1" t="s">
        <v>823</v>
      </c>
      <c r="C448" s="1" t="s">
        <v>2171</v>
      </c>
      <c r="D448" s="1" t="s">
        <v>2884</v>
      </c>
    </row>
    <row r="449" spans="1:4">
      <c r="A449" s="1" t="s">
        <v>1073</v>
      </c>
      <c r="B449" s="1" t="s">
        <v>1074</v>
      </c>
      <c r="C449" s="1" t="s">
        <v>2918</v>
      </c>
      <c r="D449" s="1" t="s">
        <v>2919</v>
      </c>
    </row>
    <row r="450" spans="1:4">
      <c r="A450" s="1" t="s">
        <v>829</v>
      </c>
      <c r="B450" s="1" t="s">
        <v>830</v>
      </c>
      <c r="C450" s="1" t="s">
        <v>2340</v>
      </c>
      <c r="D450" s="1" t="s">
        <v>2515</v>
      </c>
    </row>
    <row r="451" spans="1:4">
      <c r="A451" s="1" t="s">
        <v>842</v>
      </c>
      <c r="B451" s="1" t="s">
        <v>843</v>
      </c>
      <c r="C451" s="1" t="s">
        <v>2607</v>
      </c>
      <c r="D451" s="1" t="s">
        <v>3498</v>
      </c>
    </row>
    <row r="452" spans="1:4">
      <c r="A452" s="1" t="s">
        <v>1131</v>
      </c>
      <c r="B452" s="1" t="s">
        <v>1132</v>
      </c>
      <c r="C452" s="1" t="s">
        <v>2707</v>
      </c>
      <c r="D452" s="1" t="s">
        <v>3499</v>
      </c>
    </row>
    <row r="453" spans="1:4">
      <c r="A453" s="1" t="s">
        <v>1173</v>
      </c>
      <c r="B453" s="1" t="s">
        <v>1174</v>
      </c>
      <c r="C453" s="1" t="s">
        <v>2235</v>
      </c>
      <c r="D453" s="1" t="s">
        <v>3500</v>
      </c>
    </row>
    <row r="454" spans="1:4">
      <c r="A454" s="1" t="s">
        <v>772</v>
      </c>
      <c r="B454" s="1" t="s">
        <v>773</v>
      </c>
      <c r="C454" s="1" t="s">
        <v>2334</v>
      </c>
      <c r="D454" s="1" t="s">
        <v>2920</v>
      </c>
    </row>
    <row r="455" spans="1:4">
      <c r="A455" s="1" t="s">
        <v>876</v>
      </c>
      <c r="B455" s="1" t="s">
        <v>877</v>
      </c>
      <c r="C455" s="1" t="s">
        <v>1203</v>
      </c>
      <c r="D455" s="1" t="s">
        <v>3501</v>
      </c>
    </row>
    <row r="456" spans="1:4">
      <c r="A456" s="1" t="s">
        <v>809</v>
      </c>
      <c r="B456" s="1" t="s">
        <v>810</v>
      </c>
      <c r="C456" s="1" t="s">
        <v>2921</v>
      </c>
      <c r="D456" s="1" t="s">
        <v>2922</v>
      </c>
    </row>
    <row r="457" spans="1:4">
      <c r="A457" s="1" t="s">
        <v>848</v>
      </c>
      <c r="B457" s="1" t="s">
        <v>849</v>
      </c>
      <c r="C457" s="1" t="s">
        <v>2256</v>
      </c>
      <c r="D457" s="1" t="s">
        <v>2923</v>
      </c>
    </row>
    <row r="458" spans="1:4">
      <c r="A458" s="1" t="s">
        <v>807</v>
      </c>
      <c r="B458" s="1" t="s">
        <v>808</v>
      </c>
      <c r="C458" s="1" t="s">
        <v>2257</v>
      </c>
      <c r="D458" s="1" t="s">
        <v>3502</v>
      </c>
    </row>
    <row r="459" spans="1:4">
      <c r="A459" s="1" t="s">
        <v>2187</v>
      </c>
      <c r="B459" s="1" t="s">
        <v>2188</v>
      </c>
      <c r="C459" s="1" t="s">
        <v>2275</v>
      </c>
      <c r="D459" s="1" t="s">
        <v>3503</v>
      </c>
    </row>
    <row r="460" spans="1:4">
      <c r="A460" s="1" t="s">
        <v>1143</v>
      </c>
      <c r="B460" s="1" t="s">
        <v>1144</v>
      </c>
      <c r="C460" s="1" t="s">
        <v>2708</v>
      </c>
      <c r="D460" s="1" t="s">
        <v>2924</v>
      </c>
    </row>
    <row r="461" spans="1:4">
      <c r="A461" s="1" t="s">
        <v>835</v>
      </c>
      <c r="B461" s="1" t="s">
        <v>836</v>
      </c>
      <c r="C461" s="1" t="s">
        <v>1480</v>
      </c>
      <c r="D461" s="1" t="s">
        <v>3504</v>
      </c>
    </row>
    <row r="462" spans="1:4">
      <c r="A462" s="1" t="s">
        <v>858</v>
      </c>
      <c r="B462" s="1" t="s">
        <v>859</v>
      </c>
      <c r="C462" s="1" t="s">
        <v>2448</v>
      </c>
      <c r="D462" s="1" t="s">
        <v>3505</v>
      </c>
    </row>
    <row r="463" spans="1:4">
      <c r="A463" s="1" t="s">
        <v>831</v>
      </c>
      <c r="B463" s="1" t="s">
        <v>832</v>
      </c>
      <c r="C463" s="1" t="s">
        <v>2629</v>
      </c>
      <c r="D463" s="1" t="s">
        <v>3506</v>
      </c>
    </row>
    <row r="464" spans="1:4">
      <c r="A464" s="1" t="s">
        <v>879</v>
      </c>
      <c r="B464" s="1" t="s">
        <v>880</v>
      </c>
      <c r="C464" s="1" t="s">
        <v>2639</v>
      </c>
      <c r="D464" s="1" t="s">
        <v>3507</v>
      </c>
    </row>
    <row r="465" spans="1:4">
      <c r="A465" s="1" t="s">
        <v>866</v>
      </c>
      <c r="B465" s="1" t="s">
        <v>867</v>
      </c>
      <c r="C465" s="1" t="s">
        <v>3508</v>
      </c>
      <c r="D465" s="1" t="s">
        <v>3509</v>
      </c>
    </row>
    <row r="466" spans="1:4">
      <c r="A466" s="1" t="s">
        <v>850</v>
      </c>
      <c r="B466" s="1" t="s">
        <v>851</v>
      </c>
      <c r="C466" s="1" t="s">
        <v>2570</v>
      </c>
      <c r="D466" s="1" t="s">
        <v>3510</v>
      </c>
    </row>
    <row r="467" spans="1:4">
      <c r="A467" s="1" t="s">
        <v>824</v>
      </c>
      <c r="B467" s="1" t="s">
        <v>825</v>
      </c>
      <c r="C467" s="1" t="s">
        <v>2709</v>
      </c>
      <c r="D467" s="1" t="s">
        <v>3511</v>
      </c>
    </row>
    <row r="468" spans="1:4">
      <c r="A468" s="1" t="s">
        <v>856</v>
      </c>
      <c r="B468" s="1" t="s">
        <v>857</v>
      </c>
      <c r="C468" s="1" t="s">
        <v>2925</v>
      </c>
      <c r="D468" s="1" t="s">
        <v>2926</v>
      </c>
    </row>
    <row r="469" spans="1:4">
      <c r="A469" s="1" t="s">
        <v>870</v>
      </c>
      <c r="B469" s="1" t="s">
        <v>871</v>
      </c>
      <c r="C469" s="1" t="s">
        <v>3512</v>
      </c>
      <c r="D469" s="1" t="s">
        <v>3513</v>
      </c>
    </row>
    <row r="470" spans="1:4">
      <c r="A470" s="1" t="s">
        <v>1171</v>
      </c>
      <c r="B470" s="1" t="s">
        <v>1172</v>
      </c>
      <c r="C470" s="1" t="s">
        <v>2272</v>
      </c>
      <c r="D470" s="1" t="s">
        <v>3514</v>
      </c>
    </row>
    <row r="471" spans="1:4">
      <c r="A471" s="1" t="s">
        <v>1325</v>
      </c>
      <c r="B471" s="1" t="s">
        <v>1326</v>
      </c>
      <c r="C471" s="1" t="s">
        <v>2710</v>
      </c>
      <c r="D471" s="1" t="s">
        <v>3515</v>
      </c>
    </row>
    <row r="472" spans="1:4">
      <c r="A472" s="1" t="s">
        <v>1291</v>
      </c>
      <c r="B472" s="1" t="s">
        <v>1292</v>
      </c>
      <c r="C472" s="1" t="s">
        <v>2377</v>
      </c>
      <c r="D472" s="1" t="s">
        <v>3516</v>
      </c>
    </row>
    <row r="473" spans="1:4">
      <c r="A473" s="1" t="s">
        <v>2052</v>
      </c>
      <c r="B473" s="1" t="s">
        <v>2053</v>
      </c>
      <c r="C473" s="1" t="s">
        <v>1649</v>
      </c>
      <c r="D473" s="1" t="s">
        <v>3517</v>
      </c>
    </row>
    <row r="474" spans="1:4">
      <c r="A474" s="1" t="s">
        <v>1248</v>
      </c>
      <c r="B474" s="1" t="s">
        <v>1249</v>
      </c>
      <c r="C474" s="1" t="s">
        <v>2196</v>
      </c>
      <c r="D474" s="1" t="s">
        <v>3518</v>
      </c>
    </row>
    <row r="475" spans="1:4">
      <c r="A475" s="1" t="s">
        <v>864</v>
      </c>
      <c r="B475" s="1" t="s">
        <v>865</v>
      </c>
      <c r="C475" s="1" t="s">
        <v>2377</v>
      </c>
      <c r="D475" s="1" t="s">
        <v>3519</v>
      </c>
    </row>
    <row r="476" spans="1:4">
      <c r="A476" s="1" t="s">
        <v>1232</v>
      </c>
      <c r="B476" s="1" t="s">
        <v>1233</v>
      </c>
      <c r="C476" s="1" t="s">
        <v>636</v>
      </c>
      <c r="D476" s="1" t="s">
        <v>3013</v>
      </c>
    </row>
    <row r="477" spans="1:4">
      <c r="A477" s="1" t="s">
        <v>840</v>
      </c>
      <c r="B477" s="1" t="s">
        <v>841</v>
      </c>
      <c r="C477" s="1" t="s">
        <v>2345</v>
      </c>
      <c r="D477" s="1" t="s">
        <v>3520</v>
      </c>
    </row>
    <row r="478" spans="1:4">
      <c r="A478" s="1" t="s">
        <v>868</v>
      </c>
      <c r="B478" s="1" t="s">
        <v>869</v>
      </c>
      <c r="C478" s="1" t="s">
        <v>2192</v>
      </c>
      <c r="D478" s="1" t="s">
        <v>3521</v>
      </c>
    </row>
    <row r="479" spans="1:4">
      <c r="A479" s="1" t="s">
        <v>760</v>
      </c>
      <c r="B479" s="1" t="s">
        <v>761</v>
      </c>
      <c r="C479" s="1" t="s">
        <v>290</v>
      </c>
      <c r="D479" s="1" t="s">
        <v>2927</v>
      </c>
    </row>
    <row r="480" spans="1:4">
      <c r="A480" s="1" t="s">
        <v>872</v>
      </c>
      <c r="B480" s="1" t="s">
        <v>873</v>
      </c>
      <c r="C480" s="1" t="s">
        <v>3522</v>
      </c>
      <c r="D480" s="1" t="s">
        <v>3523</v>
      </c>
    </row>
    <row r="481" spans="1:4">
      <c r="A481" s="1" t="s">
        <v>1206</v>
      </c>
      <c r="B481" s="1" t="s">
        <v>1207</v>
      </c>
      <c r="C481" s="1" t="s">
        <v>2580</v>
      </c>
      <c r="D481" s="1" t="s">
        <v>3524</v>
      </c>
    </row>
    <row r="482" spans="1:4">
      <c r="A482" s="1" t="s">
        <v>860</v>
      </c>
      <c r="B482" s="1" t="s">
        <v>861</v>
      </c>
      <c r="C482" s="1" t="s">
        <v>2502</v>
      </c>
      <c r="D482" s="1" t="s">
        <v>3525</v>
      </c>
    </row>
    <row r="483" spans="1:4">
      <c r="A483" s="1" t="s">
        <v>1287</v>
      </c>
      <c r="B483" s="1" t="s">
        <v>1288</v>
      </c>
      <c r="C483" s="1" t="s">
        <v>2149</v>
      </c>
      <c r="D483" s="1" t="s">
        <v>3526</v>
      </c>
    </row>
    <row r="484" spans="1:4">
      <c r="A484" s="1" t="s">
        <v>881</v>
      </c>
      <c r="B484" s="1" t="s">
        <v>598</v>
      </c>
      <c r="C484" s="1" t="s">
        <v>2347</v>
      </c>
      <c r="D484" s="1" t="s">
        <v>3527</v>
      </c>
    </row>
    <row r="485" spans="1:4">
      <c r="A485" s="1" t="s">
        <v>1512</v>
      </c>
      <c r="B485" s="1" t="s">
        <v>1513</v>
      </c>
      <c r="C485" s="1" t="s">
        <v>2421</v>
      </c>
      <c r="D485" s="1" t="s">
        <v>2928</v>
      </c>
    </row>
    <row r="486" spans="1:4">
      <c r="A486" s="1" t="s">
        <v>826</v>
      </c>
      <c r="B486" s="1" t="s">
        <v>827</v>
      </c>
      <c r="C486" s="1" t="s">
        <v>813</v>
      </c>
      <c r="D486" s="1" t="s">
        <v>2558</v>
      </c>
    </row>
    <row r="487" spans="1:4">
      <c r="A487" s="1" t="s">
        <v>1179</v>
      </c>
      <c r="B487" s="1" t="s">
        <v>1180</v>
      </c>
      <c r="C487" s="1" t="s">
        <v>2631</v>
      </c>
      <c r="D487" s="1" t="s">
        <v>3528</v>
      </c>
    </row>
    <row r="488" spans="1:4">
      <c r="A488" s="1" t="s">
        <v>1382</v>
      </c>
      <c r="B488" s="1" t="s">
        <v>1383</v>
      </c>
      <c r="C488" s="1" t="s">
        <v>2258</v>
      </c>
      <c r="D488" s="1" t="s">
        <v>3529</v>
      </c>
    </row>
    <row r="489" spans="1:4">
      <c r="A489" s="1" t="s">
        <v>894</v>
      </c>
      <c r="B489" s="1" t="s">
        <v>895</v>
      </c>
      <c r="C489" s="1" t="s">
        <v>2348</v>
      </c>
      <c r="D489" s="1" t="s">
        <v>3530</v>
      </c>
    </row>
    <row r="490" spans="1:4">
      <c r="A490" s="1" t="s">
        <v>890</v>
      </c>
      <c r="B490" s="1" t="s">
        <v>891</v>
      </c>
      <c r="C490" s="1" t="s">
        <v>2119</v>
      </c>
      <c r="D490" s="1" t="s">
        <v>3531</v>
      </c>
    </row>
    <row r="491" spans="1:4">
      <c r="A491" s="1" t="s">
        <v>2197</v>
      </c>
      <c r="B491" s="1" t="s">
        <v>2198</v>
      </c>
      <c r="C491" s="1" t="s">
        <v>2571</v>
      </c>
      <c r="D491" s="1" t="s">
        <v>3532</v>
      </c>
    </row>
    <row r="492" spans="1:4">
      <c r="A492" s="1" t="s">
        <v>1236</v>
      </c>
      <c r="B492" s="1" t="s">
        <v>1237</v>
      </c>
      <c r="C492" s="1" t="s">
        <v>2711</v>
      </c>
      <c r="D492" s="1" t="s">
        <v>3533</v>
      </c>
    </row>
    <row r="493" spans="1:4">
      <c r="A493" s="1" t="s">
        <v>1309</v>
      </c>
      <c r="B493" s="1" t="s">
        <v>1310</v>
      </c>
      <c r="C493" s="1" t="s">
        <v>2712</v>
      </c>
      <c r="D493" s="1" t="s">
        <v>3534</v>
      </c>
    </row>
    <row r="494" spans="1:4">
      <c r="A494" s="1" t="s">
        <v>904</v>
      </c>
      <c r="B494" s="1" t="s">
        <v>905</v>
      </c>
      <c r="C494" s="1" t="s">
        <v>2160</v>
      </c>
      <c r="D494" s="1" t="s">
        <v>3535</v>
      </c>
    </row>
    <row r="495" spans="1:4">
      <c r="A495" s="1" t="s">
        <v>1331</v>
      </c>
      <c r="B495" s="1" t="s">
        <v>1332</v>
      </c>
      <c r="C495" s="1" t="s">
        <v>2066</v>
      </c>
      <c r="D495" s="1" t="s">
        <v>3536</v>
      </c>
    </row>
    <row r="496" spans="1:4">
      <c r="A496" s="1" t="s">
        <v>1246</v>
      </c>
      <c r="B496" s="1" t="s">
        <v>1247</v>
      </c>
      <c r="C496" s="1" t="s">
        <v>2583</v>
      </c>
      <c r="D496" s="1" t="s">
        <v>3537</v>
      </c>
    </row>
    <row r="497" spans="1:4">
      <c r="A497" s="1" t="s">
        <v>2350</v>
      </c>
      <c r="B497" s="1" t="s">
        <v>2351</v>
      </c>
      <c r="C497" s="1" t="s">
        <v>2584</v>
      </c>
      <c r="D497" s="1" t="s">
        <v>3538</v>
      </c>
    </row>
    <row r="498" spans="1:4">
      <c r="A498" s="1" t="s">
        <v>916</v>
      </c>
      <c r="B498" s="1" t="s">
        <v>917</v>
      </c>
      <c r="C498" s="1" t="s">
        <v>2203</v>
      </c>
      <c r="D498" s="1" t="s">
        <v>3539</v>
      </c>
    </row>
    <row r="499" spans="1:4">
      <c r="A499" s="1" t="s">
        <v>882</v>
      </c>
      <c r="B499" s="1" t="s">
        <v>883</v>
      </c>
      <c r="C499" s="1" t="s">
        <v>2549</v>
      </c>
      <c r="D499" s="1" t="s">
        <v>3540</v>
      </c>
    </row>
    <row r="500" spans="1:4">
      <c r="A500" s="1" t="s">
        <v>1353</v>
      </c>
      <c r="B500" s="1" t="s">
        <v>1354</v>
      </c>
      <c r="C500" s="1" t="s">
        <v>790</v>
      </c>
      <c r="D500" s="1" t="s">
        <v>3541</v>
      </c>
    </row>
    <row r="501" spans="1:4">
      <c r="A501" s="1" t="s">
        <v>1723</v>
      </c>
      <c r="B501" s="1" t="s">
        <v>1724</v>
      </c>
      <c r="C501" s="1" t="s">
        <v>2119</v>
      </c>
      <c r="D501" s="1" t="s">
        <v>3542</v>
      </c>
    </row>
    <row r="502" spans="1:4">
      <c r="A502" s="1" t="s">
        <v>1368</v>
      </c>
      <c r="B502" s="1" t="s">
        <v>1369</v>
      </c>
      <c r="C502" s="1" t="s">
        <v>2183</v>
      </c>
      <c r="D502" s="1" t="s">
        <v>3002</v>
      </c>
    </row>
    <row r="503" spans="1:4">
      <c r="A503" s="1" t="s">
        <v>1388</v>
      </c>
      <c r="B503" s="1" t="s">
        <v>1389</v>
      </c>
      <c r="C503" s="1" t="s">
        <v>2189</v>
      </c>
      <c r="D503" s="1" t="s">
        <v>3543</v>
      </c>
    </row>
    <row r="504" spans="1:4">
      <c r="A504" s="1" t="s">
        <v>1424</v>
      </c>
      <c r="B504" s="1" t="s">
        <v>1425</v>
      </c>
      <c r="C504" s="1" t="s">
        <v>492</v>
      </c>
      <c r="D504" s="1" t="s">
        <v>3544</v>
      </c>
    </row>
    <row r="505" spans="1:4">
      <c r="A505" s="1" t="s">
        <v>1431</v>
      </c>
      <c r="B505" s="1" t="s">
        <v>1432</v>
      </c>
      <c r="C505" s="1" t="s">
        <v>2615</v>
      </c>
      <c r="D505" s="1" t="s">
        <v>3545</v>
      </c>
    </row>
    <row r="506" spans="1:4">
      <c r="A506" s="1" t="s">
        <v>922</v>
      </c>
      <c r="B506" s="1" t="s">
        <v>923</v>
      </c>
      <c r="C506" s="1" t="s">
        <v>2559</v>
      </c>
      <c r="D506" s="1" t="s">
        <v>3546</v>
      </c>
    </row>
    <row r="507" spans="1:4">
      <c r="A507" s="1" t="s">
        <v>924</v>
      </c>
      <c r="B507" s="1" t="s">
        <v>925</v>
      </c>
      <c r="C507" s="1" t="s">
        <v>2402</v>
      </c>
      <c r="D507" s="1" t="s">
        <v>3547</v>
      </c>
    </row>
    <row r="508" spans="1:4">
      <c r="A508" s="1" t="s">
        <v>918</v>
      </c>
      <c r="B508" s="1" t="s">
        <v>919</v>
      </c>
      <c r="C508" s="1" t="s">
        <v>3548</v>
      </c>
      <c r="D508" s="1" t="s">
        <v>3549</v>
      </c>
    </row>
    <row r="509" spans="1:4">
      <c r="A509" s="1" t="s">
        <v>1446</v>
      </c>
      <c r="B509" s="1" t="s">
        <v>1447</v>
      </c>
      <c r="C509" s="1" t="s">
        <v>2353</v>
      </c>
      <c r="D509" s="1" t="s">
        <v>3550</v>
      </c>
    </row>
    <row r="510" spans="1:4">
      <c r="A510" s="1" t="s">
        <v>920</v>
      </c>
      <c r="B510" s="1" t="s">
        <v>921</v>
      </c>
      <c r="C510" s="1" t="s">
        <v>2396</v>
      </c>
      <c r="D510" s="1" t="s">
        <v>3551</v>
      </c>
    </row>
    <row r="511" spans="1:4">
      <c r="A511" s="1" t="s">
        <v>1495</v>
      </c>
      <c r="B511" s="1" t="s">
        <v>1496</v>
      </c>
      <c r="C511" s="1" t="s">
        <v>2354</v>
      </c>
      <c r="D511" s="1" t="s">
        <v>2929</v>
      </c>
    </row>
    <row r="512" spans="1:4">
      <c r="A512" s="1" t="s">
        <v>926</v>
      </c>
      <c r="B512" s="1" t="s">
        <v>927</v>
      </c>
      <c r="C512" s="1" t="s">
        <v>2355</v>
      </c>
      <c r="D512" s="1" t="s">
        <v>3552</v>
      </c>
    </row>
    <row r="513" spans="1:4">
      <c r="A513" s="1" t="s">
        <v>1485</v>
      </c>
      <c r="B513" s="1" t="s">
        <v>1486</v>
      </c>
      <c r="C513" s="1" t="s">
        <v>2302</v>
      </c>
      <c r="D513" s="1" t="s">
        <v>3553</v>
      </c>
    </row>
    <row r="514" spans="1:4">
      <c r="A514" s="1" t="s">
        <v>934</v>
      </c>
      <c r="B514" s="1" t="s">
        <v>935</v>
      </c>
      <c r="C514" s="1" t="s">
        <v>2179</v>
      </c>
      <c r="D514" s="1" t="s">
        <v>3554</v>
      </c>
    </row>
    <row r="515" spans="1:4">
      <c r="A515" s="1" t="s">
        <v>928</v>
      </c>
      <c r="B515" s="1" t="s">
        <v>929</v>
      </c>
      <c r="C515" s="1" t="s">
        <v>2545</v>
      </c>
      <c r="D515" s="1" t="s">
        <v>3555</v>
      </c>
    </row>
    <row r="516" spans="1:4">
      <c r="A516" s="1" t="s">
        <v>1548</v>
      </c>
      <c r="B516" s="1" t="s">
        <v>1549</v>
      </c>
      <c r="C516" s="1" t="s">
        <v>2623</v>
      </c>
      <c r="D516" s="1" t="s">
        <v>3556</v>
      </c>
    </row>
    <row r="517" spans="1:4">
      <c r="A517" s="1" t="s">
        <v>1578</v>
      </c>
      <c r="B517" s="1" t="s">
        <v>1579</v>
      </c>
      <c r="C517" s="1" t="s">
        <v>988</v>
      </c>
      <c r="D517" s="1" t="s">
        <v>3557</v>
      </c>
    </row>
    <row r="518" spans="1:4">
      <c r="A518" s="1" t="s">
        <v>936</v>
      </c>
      <c r="B518" s="1" t="s">
        <v>937</v>
      </c>
      <c r="C518" s="1" t="s">
        <v>2930</v>
      </c>
      <c r="D518" s="1" t="s">
        <v>2931</v>
      </c>
    </row>
    <row r="519" spans="1:4">
      <c r="A519" s="1" t="s">
        <v>257</v>
      </c>
      <c r="B519" s="1" t="s">
        <v>257</v>
      </c>
      <c r="C519" s="1" t="s">
        <v>2154</v>
      </c>
      <c r="D519" s="1" t="s">
        <v>2358</v>
      </c>
    </row>
    <row r="520" spans="1:4">
      <c r="A520" s="1" t="s">
        <v>938</v>
      </c>
      <c r="B520" s="1" t="s">
        <v>939</v>
      </c>
      <c r="C520" s="1" t="s">
        <v>2199</v>
      </c>
      <c r="D520" s="1" t="s">
        <v>2359</v>
      </c>
    </row>
    <row r="521" spans="1:4">
      <c r="A521" s="1" t="s">
        <v>435</v>
      </c>
      <c r="B521" s="1" t="s">
        <v>436</v>
      </c>
      <c r="C521" s="1" t="s">
        <v>3558</v>
      </c>
      <c r="D521" s="1" t="s">
        <v>2713</v>
      </c>
    </row>
    <row r="522" spans="1:4">
      <c r="A522" s="1" t="s">
        <v>942</v>
      </c>
      <c r="B522" s="1" t="s">
        <v>943</v>
      </c>
      <c r="C522" s="1" t="s">
        <v>944</v>
      </c>
      <c r="D522" s="1" t="s">
        <v>2360</v>
      </c>
    </row>
    <row r="523" spans="1:4">
      <c r="A523" s="1" t="s">
        <v>948</v>
      </c>
      <c r="B523" s="1" t="s">
        <v>949</v>
      </c>
      <c r="C523" s="1" t="s">
        <v>2091</v>
      </c>
      <c r="D523" s="1" t="s">
        <v>2361</v>
      </c>
    </row>
    <row r="524" spans="1:4">
      <c r="A524" s="1" t="s">
        <v>511</v>
      </c>
      <c r="B524" s="1" t="s">
        <v>512</v>
      </c>
      <c r="C524" s="1" t="s">
        <v>3559</v>
      </c>
      <c r="D524" s="1" t="s">
        <v>3560</v>
      </c>
    </row>
    <row r="525" spans="1:4">
      <c r="A525" s="1" t="s">
        <v>950</v>
      </c>
      <c r="B525" s="1" t="s">
        <v>951</v>
      </c>
      <c r="C525" s="1" t="s">
        <v>2117</v>
      </c>
      <c r="D525" s="1" t="s">
        <v>2932</v>
      </c>
    </row>
    <row r="526" spans="1:4">
      <c r="A526" s="1" t="s">
        <v>952</v>
      </c>
      <c r="B526" s="1" t="s">
        <v>953</v>
      </c>
      <c r="C526" s="1" t="s">
        <v>2362</v>
      </c>
      <c r="D526" s="1" t="s">
        <v>2933</v>
      </c>
    </row>
    <row r="527" spans="1:4">
      <c r="A527" s="1" t="s">
        <v>956</v>
      </c>
      <c r="B527" s="1" t="s">
        <v>957</v>
      </c>
      <c r="C527" s="1" t="s">
        <v>958</v>
      </c>
      <c r="D527" s="1" t="s">
        <v>2363</v>
      </c>
    </row>
    <row r="528" spans="1:4">
      <c r="A528" s="1" t="s">
        <v>963</v>
      </c>
      <c r="B528" s="1" t="s">
        <v>964</v>
      </c>
      <c r="C528" s="1" t="s">
        <v>2247</v>
      </c>
      <c r="D528" s="1" t="s">
        <v>2364</v>
      </c>
    </row>
    <row r="529" spans="1:4">
      <c r="A529" s="1" t="s">
        <v>1027</v>
      </c>
      <c r="B529" s="1" t="s">
        <v>1028</v>
      </c>
      <c r="C529" s="1" t="s">
        <v>2365</v>
      </c>
      <c r="D529" s="1" t="s">
        <v>3561</v>
      </c>
    </row>
    <row r="530" spans="1:4">
      <c r="A530" s="1" t="s">
        <v>2184</v>
      </c>
      <c r="B530" s="1" t="s">
        <v>2185</v>
      </c>
      <c r="C530" s="1" t="s">
        <v>2249</v>
      </c>
      <c r="D530" s="1" t="s">
        <v>2366</v>
      </c>
    </row>
    <row r="531" spans="1:4">
      <c r="A531" s="1" t="s">
        <v>969</v>
      </c>
      <c r="B531" s="1" t="s">
        <v>970</v>
      </c>
      <c r="C531" s="1" t="s">
        <v>290</v>
      </c>
      <c r="D531" s="1" t="s">
        <v>2934</v>
      </c>
    </row>
    <row r="532" spans="1:4">
      <c r="A532" s="1" t="s">
        <v>996</v>
      </c>
      <c r="B532" s="1" t="s">
        <v>997</v>
      </c>
      <c r="C532" s="1" t="s">
        <v>2250</v>
      </c>
      <c r="D532" s="1" t="s">
        <v>2935</v>
      </c>
    </row>
    <row r="533" spans="1:4">
      <c r="A533" s="1" t="s">
        <v>982</v>
      </c>
      <c r="B533" s="1" t="s">
        <v>983</v>
      </c>
      <c r="C533" s="1" t="s">
        <v>2367</v>
      </c>
      <c r="D533" s="1" t="s">
        <v>3562</v>
      </c>
    </row>
    <row r="534" spans="1:4">
      <c r="A534" s="1" t="s">
        <v>976</v>
      </c>
      <c r="B534" s="1" t="s">
        <v>977</v>
      </c>
      <c r="C534" s="1" t="s">
        <v>2368</v>
      </c>
      <c r="D534" s="1" t="s">
        <v>3563</v>
      </c>
    </row>
    <row r="535" spans="1:4">
      <c r="A535" s="1" t="s">
        <v>705</v>
      </c>
      <c r="B535" s="1" t="s">
        <v>706</v>
      </c>
      <c r="C535" s="1" t="s">
        <v>2369</v>
      </c>
      <c r="D535" s="1" t="s">
        <v>2936</v>
      </c>
    </row>
    <row r="536" spans="1:4">
      <c r="A536" s="1" t="s">
        <v>971</v>
      </c>
      <c r="B536" s="1" t="s">
        <v>972</v>
      </c>
      <c r="C536" s="1" t="s">
        <v>2937</v>
      </c>
      <c r="D536" s="1" t="s">
        <v>2938</v>
      </c>
    </row>
    <row r="537" spans="1:4">
      <c r="A537" s="1" t="s">
        <v>687</v>
      </c>
      <c r="B537" s="1" t="s">
        <v>688</v>
      </c>
      <c r="C537" s="1" t="s">
        <v>2263</v>
      </c>
      <c r="D537" s="1" t="s">
        <v>2939</v>
      </c>
    </row>
    <row r="538" spans="1:4">
      <c r="A538" s="1" t="s">
        <v>984</v>
      </c>
      <c r="B538" s="1" t="s">
        <v>985</v>
      </c>
      <c r="C538" s="1" t="s">
        <v>2341</v>
      </c>
      <c r="D538" s="1" t="s">
        <v>2940</v>
      </c>
    </row>
    <row r="539" spans="1:4">
      <c r="A539" s="1" t="s">
        <v>1003</v>
      </c>
      <c r="B539" s="1" t="s">
        <v>1003</v>
      </c>
      <c r="C539" s="1" t="s">
        <v>3564</v>
      </c>
      <c r="D539" s="1" t="s">
        <v>3565</v>
      </c>
    </row>
    <row r="540" spans="1:4">
      <c r="A540" s="1" t="s">
        <v>994</v>
      </c>
      <c r="B540" s="1" t="s">
        <v>995</v>
      </c>
      <c r="C540" s="1" t="s">
        <v>2371</v>
      </c>
      <c r="D540" s="1" t="s">
        <v>2941</v>
      </c>
    </row>
    <row r="541" spans="1:4">
      <c r="A541" s="1" t="s">
        <v>1252</v>
      </c>
      <c r="B541" s="1" t="s">
        <v>1253</v>
      </c>
      <c r="C541" s="1" t="s">
        <v>1567</v>
      </c>
      <c r="D541" s="1" t="s">
        <v>3566</v>
      </c>
    </row>
    <row r="542" spans="1:4">
      <c r="A542" s="1" t="s">
        <v>989</v>
      </c>
      <c r="B542" s="1" t="s">
        <v>990</v>
      </c>
      <c r="C542" s="1" t="s">
        <v>3567</v>
      </c>
      <c r="D542" s="1" t="s">
        <v>3568</v>
      </c>
    </row>
    <row r="543" spans="1:4">
      <c r="A543" s="1" t="s">
        <v>1081</v>
      </c>
      <c r="B543" s="1" t="s">
        <v>1082</v>
      </c>
      <c r="C543" s="1" t="s">
        <v>2373</v>
      </c>
      <c r="D543" s="1" t="s">
        <v>3569</v>
      </c>
    </row>
    <row r="544" spans="1:4">
      <c r="A544" s="1" t="s">
        <v>975</v>
      </c>
      <c r="B544" s="1" t="s">
        <v>510</v>
      </c>
      <c r="C544" s="1" t="s">
        <v>2167</v>
      </c>
      <c r="D544" s="1" t="s">
        <v>2372</v>
      </c>
    </row>
    <row r="545" spans="1:4">
      <c r="A545" s="1" t="s">
        <v>1035</v>
      </c>
      <c r="B545" s="1" t="s">
        <v>1036</v>
      </c>
      <c r="C545" s="1" t="s">
        <v>2151</v>
      </c>
      <c r="D545" s="1" t="s">
        <v>2374</v>
      </c>
    </row>
    <row r="546" spans="1:4">
      <c r="A546" s="1" t="s">
        <v>1029</v>
      </c>
      <c r="B546" s="1" t="s">
        <v>1030</v>
      </c>
      <c r="C546" s="1" t="s">
        <v>636</v>
      </c>
      <c r="D546" s="1" t="s">
        <v>3013</v>
      </c>
    </row>
    <row r="547" spans="1:4">
      <c r="A547" s="1" t="s">
        <v>1043</v>
      </c>
      <c r="B547" s="1" t="s">
        <v>1044</v>
      </c>
      <c r="C547" s="1" t="s">
        <v>1807</v>
      </c>
      <c r="D547" s="1" t="s">
        <v>3570</v>
      </c>
    </row>
    <row r="548" spans="1:4">
      <c r="A548" s="1" t="s">
        <v>1049</v>
      </c>
      <c r="B548" s="1" t="s">
        <v>1050</v>
      </c>
      <c r="C548" s="1" t="s">
        <v>2132</v>
      </c>
      <c r="D548" s="1" t="s">
        <v>2375</v>
      </c>
    </row>
    <row r="549" spans="1:4">
      <c r="A549" s="1" t="s">
        <v>707</v>
      </c>
      <c r="B549" s="1" t="s">
        <v>708</v>
      </c>
      <c r="C549" s="1" t="s">
        <v>1649</v>
      </c>
      <c r="D549" s="1" t="s">
        <v>3571</v>
      </c>
    </row>
    <row r="550" spans="1:4">
      <c r="A550" s="1" t="s">
        <v>1006</v>
      </c>
      <c r="B550" s="1" t="s">
        <v>1007</v>
      </c>
      <c r="C550" s="1" t="s">
        <v>2300</v>
      </c>
      <c r="D550" s="1" t="s">
        <v>2942</v>
      </c>
    </row>
    <row r="551" spans="1:4">
      <c r="A551" s="1" t="s">
        <v>782</v>
      </c>
      <c r="B551" s="1" t="s">
        <v>783</v>
      </c>
      <c r="C551" s="1" t="s">
        <v>3572</v>
      </c>
      <c r="D551" s="1" t="s">
        <v>3573</v>
      </c>
    </row>
    <row r="552" spans="1:4">
      <c r="A552" s="1" t="s">
        <v>1019</v>
      </c>
      <c r="B552" s="1" t="s">
        <v>1020</v>
      </c>
      <c r="C552" s="1" t="s">
        <v>434</v>
      </c>
      <c r="D552" s="1" t="s">
        <v>2943</v>
      </c>
    </row>
    <row r="553" spans="1:4">
      <c r="A553" s="1" t="s">
        <v>954</v>
      </c>
      <c r="B553" s="1" t="s">
        <v>955</v>
      </c>
      <c r="C553" s="1" t="s">
        <v>2337</v>
      </c>
      <c r="D553" s="1" t="s">
        <v>2944</v>
      </c>
    </row>
    <row r="554" spans="1:4">
      <c r="A554" s="1" t="s">
        <v>1014</v>
      </c>
      <c r="B554" s="1" t="s">
        <v>1015</v>
      </c>
      <c r="C554" s="1" t="s">
        <v>790</v>
      </c>
      <c r="D554" s="1" t="s">
        <v>2945</v>
      </c>
    </row>
    <row r="555" spans="1:4">
      <c r="A555" s="1" t="s">
        <v>986</v>
      </c>
      <c r="B555" s="1" t="s">
        <v>987</v>
      </c>
      <c r="C555" s="1" t="s">
        <v>312</v>
      </c>
      <c r="D555" s="1" t="s">
        <v>2946</v>
      </c>
    </row>
    <row r="556" spans="1:4">
      <c r="A556" s="1" t="s">
        <v>1017</v>
      </c>
      <c r="B556" s="1" t="s">
        <v>1018</v>
      </c>
      <c r="C556" s="1" t="s">
        <v>2252</v>
      </c>
      <c r="D556" s="1" t="s">
        <v>2376</v>
      </c>
    </row>
    <row r="557" spans="1:4">
      <c r="A557" s="1" t="s">
        <v>1054</v>
      </c>
      <c r="B557" s="1" t="s">
        <v>1055</v>
      </c>
      <c r="C557" s="1" t="s">
        <v>2201</v>
      </c>
      <c r="D557" s="1" t="s">
        <v>3574</v>
      </c>
    </row>
    <row r="558" spans="1:4">
      <c r="A558" s="1" t="s">
        <v>1012</v>
      </c>
      <c r="B558" s="1" t="s">
        <v>1013</v>
      </c>
      <c r="C558" s="1" t="s">
        <v>2327</v>
      </c>
      <c r="D558" s="1" t="s">
        <v>3575</v>
      </c>
    </row>
    <row r="559" spans="1:4">
      <c r="A559" s="1" t="s">
        <v>1004</v>
      </c>
      <c r="B559" s="1" t="s">
        <v>1005</v>
      </c>
      <c r="C559" s="1" t="s">
        <v>2239</v>
      </c>
      <c r="D559" s="1" t="s">
        <v>2947</v>
      </c>
    </row>
    <row r="560" spans="1:4">
      <c r="A560" s="1" t="s">
        <v>1037</v>
      </c>
      <c r="B560" s="1" t="s">
        <v>1038</v>
      </c>
      <c r="C560" s="1" t="s">
        <v>2114</v>
      </c>
      <c r="D560" s="1" t="s">
        <v>2948</v>
      </c>
    </row>
    <row r="561" spans="1:4">
      <c r="A561" s="1" t="s">
        <v>1010</v>
      </c>
      <c r="B561" s="1" t="s">
        <v>1011</v>
      </c>
      <c r="C561" s="1" t="s">
        <v>2531</v>
      </c>
      <c r="D561" s="1" t="s">
        <v>2949</v>
      </c>
    </row>
    <row r="562" spans="1:4">
      <c r="A562" s="1" t="s">
        <v>1022</v>
      </c>
      <c r="B562" s="1" t="s">
        <v>1023</v>
      </c>
      <c r="C562" s="1" t="s">
        <v>998</v>
      </c>
      <c r="D562" s="1" t="s">
        <v>2950</v>
      </c>
    </row>
    <row r="563" spans="1:4">
      <c r="A563" s="1" t="s">
        <v>1008</v>
      </c>
      <c r="B563" s="1" t="s">
        <v>1009</v>
      </c>
      <c r="C563" s="1" t="s">
        <v>2273</v>
      </c>
      <c r="D563" s="1" t="s">
        <v>3576</v>
      </c>
    </row>
    <row r="564" spans="1:4">
      <c r="A564" s="1" t="s">
        <v>669</v>
      </c>
      <c r="B564" s="1" t="s">
        <v>670</v>
      </c>
      <c r="C564" s="1" t="s">
        <v>2149</v>
      </c>
      <c r="D564" s="1" t="s">
        <v>3577</v>
      </c>
    </row>
    <row r="565" spans="1:4">
      <c r="A565" s="1" t="s">
        <v>723</v>
      </c>
      <c r="B565" s="1" t="s">
        <v>724</v>
      </c>
      <c r="C565" s="1" t="s">
        <v>2378</v>
      </c>
      <c r="D565" s="1" t="s">
        <v>3578</v>
      </c>
    </row>
    <row r="566" spans="1:4">
      <c r="A566" s="1" t="s">
        <v>1077</v>
      </c>
      <c r="B566" s="1" t="s">
        <v>1078</v>
      </c>
      <c r="C566" s="1" t="s">
        <v>2093</v>
      </c>
      <c r="D566" s="1" t="s">
        <v>2379</v>
      </c>
    </row>
    <row r="567" spans="1:4">
      <c r="A567" s="1" t="s">
        <v>1052</v>
      </c>
      <c r="B567" s="1" t="s">
        <v>1053</v>
      </c>
      <c r="C567" s="1" t="s">
        <v>2589</v>
      </c>
      <c r="D567" s="1" t="s">
        <v>2951</v>
      </c>
    </row>
    <row r="568" spans="1:4">
      <c r="A568" s="1" t="s">
        <v>1095</v>
      </c>
      <c r="B568" s="1" t="s">
        <v>1096</v>
      </c>
      <c r="C568" s="1" t="s">
        <v>2196</v>
      </c>
      <c r="D568" s="1" t="s">
        <v>2952</v>
      </c>
    </row>
    <row r="569" spans="1:4">
      <c r="A569" s="1" t="s">
        <v>1075</v>
      </c>
      <c r="B569" s="1" t="s">
        <v>1076</v>
      </c>
      <c r="C569" s="1" t="s">
        <v>2226</v>
      </c>
      <c r="D569" s="1" t="s">
        <v>2953</v>
      </c>
    </row>
    <row r="570" spans="1:4">
      <c r="A570" s="1" t="s">
        <v>1113</v>
      </c>
      <c r="B570" s="1" t="s">
        <v>1114</v>
      </c>
      <c r="C570" s="1" t="s">
        <v>2625</v>
      </c>
      <c r="D570" s="1" t="s">
        <v>2954</v>
      </c>
    </row>
    <row r="571" spans="1:4">
      <c r="A571" s="1" t="s">
        <v>1067</v>
      </c>
      <c r="B571" s="1" t="s">
        <v>1068</v>
      </c>
      <c r="C571" s="1" t="s">
        <v>2205</v>
      </c>
      <c r="D571" s="1" t="s">
        <v>2955</v>
      </c>
    </row>
    <row r="572" spans="1:4">
      <c r="A572" s="1" t="s">
        <v>1157</v>
      </c>
      <c r="B572" s="1" t="s">
        <v>1158</v>
      </c>
      <c r="C572" s="1" t="s">
        <v>2606</v>
      </c>
      <c r="D572" s="1" t="s">
        <v>2956</v>
      </c>
    </row>
    <row r="573" spans="1:4">
      <c r="A573" s="1" t="s">
        <v>1121</v>
      </c>
      <c r="B573" s="1" t="s">
        <v>1122</v>
      </c>
      <c r="C573" s="1" t="s">
        <v>2136</v>
      </c>
      <c r="D573" s="1" t="s">
        <v>2957</v>
      </c>
    </row>
    <row r="574" spans="1:4">
      <c r="A574" s="1" t="s">
        <v>719</v>
      </c>
      <c r="B574" s="1" t="s">
        <v>720</v>
      </c>
      <c r="C574" s="1" t="s">
        <v>2958</v>
      </c>
      <c r="D574" s="1" t="s">
        <v>2959</v>
      </c>
    </row>
    <row r="575" spans="1:4">
      <c r="A575" s="1" t="s">
        <v>799</v>
      </c>
      <c r="B575" s="1" t="s">
        <v>800</v>
      </c>
      <c r="C575" s="1" t="s">
        <v>2380</v>
      </c>
      <c r="D575" s="1" t="s">
        <v>2960</v>
      </c>
    </row>
    <row r="576" spans="1:4">
      <c r="A576" s="1" t="s">
        <v>1093</v>
      </c>
      <c r="B576" s="1" t="s">
        <v>1094</v>
      </c>
      <c r="C576" s="1" t="s">
        <v>3579</v>
      </c>
      <c r="D576" s="1" t="s">
        <v>3580</v>
      </c>
    </row>
    <row r="577" spans="1:4">
      <c r="A577" s="1" t="s">
        <v>1064</v>
      </c>
      <c r="B577" s="1" t="s">
        <v>1064</v>
      </c>
      <c r="C577" s="1" t="s">
        <v>2264</v>
      </c>
      <c r="D577" s="1" t="s">
        <v>3581</v>
      </c>
    </row>
    <row r="578" spans="1:4">
      <c r="A578" s="1" t="s">
        <v>1041</v>
      </c>
      <c r="B578" s="1" t="s">
        <v>1042</v>
      </c>
      <c r="C578" s="1" t="s">
        <v>2131</v>
      </c>
      <c r="D578" s="1" t="s">
        <v>3582</v>
      </c>
    </row>
    <row r="579" spans="1:4">
      <c r="A579" s="1" t="s">
        <v>1097</v>
      </c>
      <c r="B579" s="1" t="s">
        <v>1098</v>
      </c>
      <c r="C579" s="1" t="s">
        <v>2714</v>
      </c>
      <c r="D579" s="1" t="s">
        <v>2961</v>
      </c>
    </row>
    <row r="580" spans="1:4">
      <c r="A580" s="1" t="s">
        <v>1083</v>
      </c>
      <c r="B580" s="1" t="s">
        <v>1084</v>
      </c>
      <c r="C580" s="1" t="s">
        <v>1649</v>
      </c>
      <c r="D580" s="1" t="s">
        <v>3583</v>
      </c>
    </row>
    <row r="581" spans="1:4">
      <c r="A581" s="1" t="s">
        <v>1123</v>
      </c>
      <c r="B581" s="1" t="s">
        <v>1124</v>
      </c>
      <c r="C581" s="1" t="s">
        <v>2179</v>
      </c>
      <c r="D581" s="1" t="s">
        <v>3584</v>
      </c>
    </row>
    <row r="582" spans="1:4">
      <c r="A582" s="1" t="s">
        <v>2050</v>
      </c>
      <c r="B582" s="1" t="s">
        <v>2051</v>
      </c>
      <c r="C582" s="1" t="s">
        <v>2334</v>
      </c>
      <c r="D582" s="1" t="s">
        <v>3585</v>
      </c>
    </row>
    <row r="583" spans="1:4">
      <c r="A583" s="1" t="s">
        <v>1145</v>
      </c>
      <c r="B583" s="1" t="s">
        <v>1146</v>
      </c>
      <c r="C583" s="1" t="s">
        <v>2169</v>
      </c>
      <c r="D583" s="1" t="s">
        <v>3586</v>
      </c>
    </row>
    <row r="584" spans="1:4">
      <c r="A584" s="1" t="s">
        <v>1058</v>
      </c>
      <c r="B584" s="1" t="s">
        <v>1059</v>
      </c>
      <c r="C584" s="1" t="s">
        <v>2116</v>
      </c>
      <c r="D584" s="1" t="s">
        <v>2962</v>
      </c>
    </row>
    <row r="585" spans="1:4">
      <c r="A585" s="1" t="s">
        <v>1025</v>
      </c>
      <c r="B585" s="1" t="s">
        <v>1026</v>
      </c>
      <c r="C585" s="1" t="s">
        <v>2161</v>
      </c>
      <c r="D585" s="1" t="s">
        <v>3587</v>
      </c>
    </row>
    <row r="586" spans="1:4">
      <c r="A586" s="1" t="s">
        <v>1106</v>
      </c>
      <c r="B586" s="1" t="s">
        <v>1107</v>
      </c>
      <c r="C586" s="1" t="s">
        <v>998</v>
      </c>
      <c r="D586" s="1" t="s">
        <v>2963</v>
      </c>
    </row>
    <row r="587" spans="1:4">
      <c r="A587" s="1" t="s">
        <v>1101</v>
      </c>
      <c r="B587" s="1" t="s">
        <v>1102</v>
      </c>
      <c r="C587" s="1" t="s">
        <v>2169</v>
      </c>
      <c r="D587" s="1" t="s">
        <v>3588</v>
      </c>
    </row>
    <row r="588" spans="1:4">
      <c r="A588" s="1" t="s">
        <v>1033</v>
      </c>
      <c r="B588" s="1" t="s">
        <v>1034</v>
      </c>
      <c r="C588" s="1" t="s">
        <v>2226</v>
      </c>
      <c r="D588" s="1" t="s">
        <v>2964</v>
      </c>
    </row>
    <row r="589" spans="1:4">
      <c r="A589" s="1" t="s">
        <v>793</v>
      </c>
      <c r="B589" s="1" t="s">
        <v>794</v>
      </c>
      <c r="C589" s="1" t="s">
        <v>2319</v>
      </c>
      <c r="D589" s="1" t="s">
        <v>3589</v>
      </c>
    </row>
    <row r="590" spans="1:4">
      <c r="A590" s="1" t="s">
        <v>1099</v>
      </c>
      <c r="B590" s="1" t="s">
        <v>1100</v>
      </c>
      <c r="C590" s="1" t="s">
        <v>2092</v>
      </c>
      <c r="D590" s="1" t="s">
        <v>2965</v>
      </c>
    </row>
    <row r="591" spans="1:4">
      <c r="A591" s="1" t="s">
        <v>1119</v>
      </c>
      <c r="B591" s="1" t="s">
        <v>1120</v>
      </c>
      <c r="C591" s="1" t="s">
        <v>2349</v>
      </c>
      <c r="D591" s="1" t="s">
        <v>2966</v>
      </c>
    </row>
    <row r="592" spans="1:4">
      <c r="A592" s="1" t="s">
        <v>1108</v>
      </c>
      <c r="B592" s="1" t="s">
        <v>44</v>
      </c>
      <c r="C592" s="1" t="s">
        <v>2381</v>
      </c>
      <c r="D592" s="1" t="s">
        <v>2967</v>
      </c>
    </row>
    <row r="593" spans="1:4">
      <c r="A593" s="1" t="s">
        <v>838</v>
      </c>
      <c r="B593" s="1" t="s">
        <v>839</v>
      </c>
      <c r="C593" s="1" t="s">
        <v>2077</v>
      </c>
      <c r="D593" s="1" t="s">
        <v>2382</v>
      </c>
    </row>
    <row r="594" spans="1:4">
      <c r="A594" s="1" t="s">
        <v>1071</v>
      </c>
      <c r="B594" s="1" t="s">
        <v>1072</v>
      </c>
      <c r="C594" s="1" t="s">
        <v>2383</v>
      </c>
      <c r="D594" s="1" t="s">
        <v>2968</v>
      </c>
    </row>
    <row r="595" spans="1:4">
      <c r="A595" s="1" t="s">
        <v>1117</v>
      </c>
      <c r="B595" s="1" t="s">
        <v>1118</v>
      </c>
      <c r="C595" s="1" t="s">
        <v>2556</v>
      </c>
      <c r="D595" s="1" t="s">
        <v>3590</v>
      </c>
    </row>
    <row r="596" spans="1:4">
      <c r="A596" s="1" t="s">
        <v>1125</v>
      </c>
      <c r="B596" s="1" t="s">
        <v>1126</v>
      </c>
      <c r="C596" s="1" t="s">
        <v>2124</v>
      </c>
      <c r="D596" s="1" t="s">
        <v>2969</v>
      </c>
    </row>
    <row r="597" spans="1:4">
      <c r="A597" s="1" t="s">
        <v>1079</v>
      </c>
      <c r="B597" s="1" t="s">
        <v>1080</v>
      </c>
      <c r="C597" s="1" t="s">
        <v>2332</v>
      </c>
      <c r="D597" s="1" t="s">
        <v>3591</v>
      </c>
    </row>
    <row r="598" spans="1:4">
      <c r="A598" s="1" t="s">
        <v>854</v>
      </c>
      <c r="B598" s="1" t="s">
        <v>855</v>
      </c>
      <c r="C598" s="1" t="s">
        <v>312</v>
      </c>
      <c r="D598" s="1" t="s">
        <v>3592</v>
      </c>
    </row>
    <row r="599" spans="1:4">
      <c r="A599" s="1" t="s">
        <v>801</v>
      </c>
      <c r="B599" s="1" t="s">
        <v>802</v>
      </c>
      <c r="C599" s="1" t="s">
        <v>2715</v>
      </c>
      <c r="D599" s="1" t="s">
        <v>3593</v>
      </c>
    </row>
    <row r="600" spans="1:4">
      <c r="A600" s="1" t="s">
        <v>1133</v>
      </c>
      <c r="B600" s="1" t="s">
        <v>1134</v>
      </c>
      <c r="C600" s="1" t="s">
        <v>2384</v>
      </c>
      <c r="D600" s="1" t="s">
        <v>3594</v>
      </c>
    </row>
    <row r="601" spans="1:4">
      <c r="A601" s="1" t="s">
        <v>959</v>
      </c>
      <c r="B601" s="1" t="s">
        <v>960</v>
      </c>
      <c r="C601" s="1" t="s">
        <v>2182</v>
      </c>
      <c r="D601" s="1" t="s">
        <v>2386</v>
      </c>
    </row>
    <row r="602" spans="1:4">
      <c r="A602" s="1" t="s">
        <v>1103</v>
      </c>
      <c r="B602" s="1" t="s">
        <v>1104</v>
      </c>
      <c r="C602" s="1" t="s">
        <v>828</v>
      </c>
      <c r="D602" s="1" t="s">
        <v>2970</v>
      </c>
    </row>
    <row r="603" spans="1:4">
      <c r="A603" s="1" t="s">
        <v>1109</v>
      </c>
      <c r="B603" s="1" t="s">
        <v>1110</v>
      </c>
      <c r="C603" s="1" t="s">
        <v>2567</v>
      </c>
      <c r="D603" s="1" t="s">
        <v>3595</v>
      </c>
    </row>
    <row r="604" spans="1:4">
      <c r="A604" s="1" t="s">
        <v>1135</v>
      </c>
      <c r="B604" s="1" t="s">
        <v>1136</v>
      </c>
      <c r="C604" s="1" t="s">
        <v>3596</v>
      </c>
      <c r="D604" s="1" t="s">
        <v>3597</v>
      </c>
    </row>
    <row r="605" spans="1:4">
      <c r="A605" s="1" t="s">
        <v>896</v>
      </c>
      <c r="B605" s="1" t="s">
        <v>897</v>
      </c>
      <c r="C605" s="1" t="s">
        <v>2095</v>
      </c>
      <c r="D605" s="1" t="s">
        <v>2971</v>
      </c>
    </row>
    <row r="606" spans="1:4">
      <c r="A606" s="1" t="s">
        <v>1147</v>
      </c>
      <c r="B606" s="1" t="s">
        <v>1148</v>
      </c>
      <c r="C606" s="1" t="s">
        <v>2049</v>
      </c>
      <c r="D606" s="1" t="s">
        <v>3598</v>
      </c>
    </row>
    <row r="607" spans="1:4">
      <c r="A607" s="1" t="s">
        <v>1153</v>
      </c>
      <c r="B607" s="1" t="s">
        <v>1154</v>
      </c>
      <c r="C607" s="1" t="s">
        <v>2310</v>
      </c>
      <c r="D607" s="1" t="s">
        <v>3599</v>
      </c>
    </row>
    <row r="608" spans="1:4">
      <c r="A608" s="1" t="s">
        <v>1137</v>
      </c>
      <c r="B608" s="1" t="s">
        <v>1138</v>
      </c>
      <c r="C608" s="1" t="s">
        <v>2387</v>
      </c>
      <c r="D608" s="1" t="s">
        <v>3600</v>
      </c>
    </row>
    <row r="609" spans="1:4">
      <c r="A609" s="1" t="s">
        <v>1115</v>
      </c>
      <c r="B609" s="1" t="s">
        <v>1116</v>
      </c>
      <c r="C609" s="1" t="s">
        <v>2178</v>
      </c>
      <c r="D609" s="1" t="s">
        <v>2972</v>
      </c>
    </row>
    <row r="610" spans="1:4">
      <c r="A610" s="1" t="s">
        <v>1210</v>
      </c>
      <c r="B610" s="1" t="s">
        <v>1211</v>
      </c>
      <c r="C610" s="1" t="s">
        <v>2254</v>
      </c>
      <c r="D610" s="1" t="s">
        <v>2973</v>
      </c>
    </row>
    <row r="611" spans="1:4">
      <c r="A611" s="1" t="s">
        <v>1197</v>
      </c>
      <c r="B611" s="1" t="s">
        <v>1198</v>
      </c>
      <c r="C611" s="1" t="s">
        <v>2422</v>
      </c>
      <c r="D611" s="1" t="s">
        <v>3601</v>
      </c>
    </row>
    <row r="612" spans="1:4">
      <c r="A612" s="1" t="s">
        <v>1127</v>
      </c>
      <c r="B612" s="1" t="s">
        <v>1128</v>
      </c>
      <c r="C612" s="1" t="s">
        <v>2349</v>
      </c>
      <c r="D612" s="1" t="s">
        <v>3602</v>
      </c>
    </row>
    <row r="613" spans="1:4">
      <c r="A613" s="1" t="s">
        <v>978</v>
      </c>
      <c r="B613" s="1" t="s">
        <v>979</v>
      </c>
      <c r="C613" s="1" t="s">
        <v>2534</v>
      </c>
      <c r="D613" s="1" t="s">
        <v>2974</v>
      </c>
    </row>
    <row r="614" spans="1:4">
      <c r="A614" s="1" t="s">
        <v>1208</v>
      </c>
      <c r="B614" s="1" t="s">
        <v>1209</v>
      </c>
      <c r="C614" s="1" t="s">
        <v>2550</v>
      </c>
      <c r="D614" s="1" t="s">
        <v>2975</v>
      </c>
    </row>
    <row r="615" spans="1:4">
      <c r="A615" s="1" t="s">
        <v>1141</v>
      </c>
      <c r="B615" s="1" t="s">
        <v>1142</v>
      </c>
      <c r="C615" s="1" t="s">
        <v>2561</v>
      </c>
      <c r="D615" s="1" t="s">
        <v>3603</v>
      </c>
    </row>
    <row r="616" spans="1:4">
      <c r="A616" s="1" t="s">
        <v>1177</v>
      </c>
      <c r="B616" s="1" t="s">
        <v>1178</v>
      </c>
      <c r="C616" s="1" t="s">
        <v>2305</v>
      </c>
      <c r="D616" s="1" t="s">
        <v>3604</v>
      </c>
    </row>
    <row r="617" spans="1:4">
      <c r="A617" s="1" t="s">
        <v>884</v>
      </c>
      <c r="B617" s="1" t="s">
        <v>885</v>
      </c>
      <c r="C617" s="1" t="s">
        <v>2256</v>
      </c>
      <c r="D617" s="1" t="s">
        <v>2976</v>
      </c>
    </row>
    <row r="618" spans="1:4">
      <c r="A618" s="1" t="s">
        <v>1139</v>
      </c>
      <c r="B618" s="1" t="s">
        <v>1140</v>
      </c>
      <c r="C618" s="1" t="s">
        <v>2436</v>
      </c>
      <c r="D618" s="1" t="s">
        <v>2977</v>
      </c>
    </row>
    <row r="619" spans="1:4">
      <c r="A619" s="1" t="s">
        <v>1087</v>
      </c>
      <c r="B619" s="1" t="s">
        <v>1088</v>
      </c>
      <c r="C619" s="1" t="s">
        <v>2388</v>
      </c>
      <c r="D619" s="1" t="s">
        <v>3605</v>
      </c>
    </row>
    <row r="620" spans="1:4">
      <c r="A620" s="1" t="s">
        <v>1181</v>
      </c>
      <c r="B620" s="1" t="s">
        <v>1182</v>
      </c>
      <c r="C620" s="1" t="s">
        <v>2716</v>
      </c>
      <c r="D620" s="1" t="s">
        <v>2978</v>
      </c>
    </row>
    <row r="621" spans="1:4">
      <c r="A621" s="1" t="s">
        <v>816</v>
      </c>
      <c r="B621" s="1" t="s">
        <v>817</v>
      </c>
      <c r="C621" s="1" t="s">
        <v>2717</v>
      </c>
      <c r="D621" s="1" t="s">
        <v>3606</v>
      </c>
    </row>
    <row r="622" spans="1:4">
      <c r="A622" s="1" t="s">
        <v>1222</v>
      </c>
      <c r="B622" s="1" t="s">
        <v>1223</v>
      </c>
      <c r="C622" s="1" t="s">
        <v>2202</v>
      </c>
      <c r="D622" s="1" t="s">
        <v>2389</v>
      </c>
    </row>
    <row r="623" spans="1:4">
      <c r="A623" s="1" t="s">
        <v>1159</v>
      </c>
      <c r="B623" s="1" t="s">
        <v>1160</v>
      </c>
      <c r="C623" s="1" t="s">
        <v>2173</v>
      </c>
      <c r="D623" s="1" t="s">
        <v>2979</v>
      </c>
    </row>
    <row r="624" spans="1:4">
      <c r="A624" s="1" t="s">
        <v>1216</v>
      </c>
      <c r="B624" s="1" t="s">
        <v>1217</v>
      </c>
      <c r="C624" s="1" t="s">
        <v>636</v>
      </c>
      <c r="D624" s="1" t="s">
        <v>3013</v>
      </c>
    </row>
    <row r="625" spans="1:4">
      <c r="A625" s="1" t="s">
        <v>1190</v>
      </c>
      <c r="B625" s="1" t="s">
        <v>1191</v>
      </c>
      <c r="C625" s="1" t="s">
        <v>2203</v>
      </c>
      <c r="D625" s="1" t="s">
        <v>2390</v>
      </c>
    </row>
    <row r="626" spans="1:4">
      <c r="A626" s="1" t="s">
        <v>862</v>
      </c>
      <c r="B626" s="1" t="s">
        <v>863</v>
      </c>
      <c r="C626" s="1" t="s">
        <v>2293</v>
      </c>
      <c r="D626" s="1" t="s">
        <v>2980</v>
      </c>
    </row>
    <row r="627" spans="1:4">
      <c r="A627" s="1" t="s">
        <v>1085</v>
      </c>
      <c r="B627" s="1" t="s">
        <v>1086</v>
      </c>
      <c r="C627" s="1" t="s">
        <v>3607</v>
      </c>
      <c r="D627" s="1" t="s">
        <v>3608</v>
      </c>
    </row>
    <row r="628" spans="1:4">
      <c r="A628" s="1" t="s">
        <v>1214</v>
      </c>
      <c r="B628" s="1" t="s">
        <v>1215</v>
      </c>
      <c r="C628" s="1" t="s">
        <v>2509</v>
      </c>
      <c r="D628" s="1" t="s">
        <v>2981</v>
      </c>
    </row>
    <row r="629" spans="1:4">
      <c r="A629" s="1" t="s">
        <v>1169</v>
      </c>
      <c r="B629" s="1" t="s">
        <v>1170</v>
      </c>
      <c r="C629" s="1" t="s">
        <v>2261</v>
      </c>
      <c r="D629" s="1" t="s">
        <v>3609</v>
      </c>
    </row>
    <row r="630" spans="1:4">
      <c r="A630" s="1" t="s">
        <v>1167</v>
      </c>
      <c r="B630" s="1" t="s">
        <v>1168</v>
      </c>
      <c r="C630" s="1" t="s">
        <v>709</v>
      </c>
      <c r="D630" s="1" t="s">
        <v>3610</v>
      </c>
    </row>
    <row r="631" spans="1:4">
      <c r="A631" s="1" t="s">
        <v>1276</v>
      </c>
      <c r="B631" s="1" t="s">
        <v>1277</v>
      </c>
      <c r="C631" s="1" t="s">
        <v>2225</v>
      </c>
      <c r="D631" s="1" t="s">
        <v>3611</v>
      </c>
    </row>
    <row r="632" spans="1:4">
      <c r="A632" s="1" t="s">
        <v>892</v>
      </c>
      <c r="B632" s="1" t="s">
        <v>893</v>
      </c>
      <c r="C632" s="1" t="s">
        <v>3612</v>
      </c>
      <c r="D632" s="1" t="s">
        <v>3613</v>
      </c>
    </row>
    <row r="633" spans="1:4">
      <c r="A633" s="1" t="s">
        <v>1256</v>
      </c>
      <c r="B633" s="1" t="s">
        <v>1257</v>
      </c>
      <c r="C633" s="1" t="s">
        <v>2391</v>
      </c>
      <c r="D633" s="1" t="s">
        <v>2982</v>
      </c>
    </row>
    <row r="634" spans="1:4">
      <c r="A634" s="1" t="s">
        <v>1305</v>
      </c>
      <c r="B634" s="1" t="s">
        <v>1306</v>
      </c>
      <c r="C634" s="1" t="s">
        <v>2392</v>
      </c>
      <c r="D634" s="1" t="s">
        <v>3614</v>
      </c>
    </row>
    <row r="635" spans="1:4">
      <c r="A635" s="1" t="s">
        <v>1201</v>
      </c>
      <c r="B635" s="1" t="s">
        <v>1202</v>
      </c>
      <c r="C635" s="1" t="s">
        <v>790</v>
      </c>
      <c r="D635" s="1" t="s">
        <v>2983</v>
      </c>
    </row>
    <row r="636" spans="1:4">
      <c r="A636" s="1" t="s">
        <v>1264</v>
      </c>
      <c r="B636" s="1" t="s">
        <v>1265</v>
      </c>
      <c r="C636" s="1" t="s">
        <v>2525</v>
      </c>
      <c r="D636" s="1" t="s">
        <v>3615</v>
      </c>
    </row>
    <row r="637" spans="1:4">
      <c r="A637" s="1" t="s">
        <v>1194</v>
      </c>
      <c r="B637" s="1" t="s">
        <v>1195</v>
      </c>
      <c r="C637" s="1" t="s">
        <v>2119</v>
      </c>
      <c r="D637" s="1" t="s">
        <v>2984</v>
      </c>
    </row>
    <row r="638" spans="1:4">
      <c r="A638" s="1" t="s">
        <v>1293</v>
      </c>
      <c r="B638" s="1" t="s">
        <v>1294</v>
      </c>
      <c r="C638" s="1" t="s">
        <v>2204</v>
      </c>
      <c r="D638" s="1" t="s">
        <v>3616</v>
      </c>
    </row>
    <row r="639" spans="1:4">
      <c r="A639" s="1" t="s">
        <v>846</v>
      </c>
      <c r="B639" s="1" t="s">
        <v>847</v>
      </c>
      <c r="C639" s="1" t="s">
        <v>2195</v>
      </c>
      <c r="D639" s="1" t="s">
        <v>3617</v>
      </c>
    </row>
    <row r="640" spans="1:4">
      <c r="A640" s="1" t="s">
        <v>605</v>
      </c>
      <c r="B640" s="1" t="s">
        <v>1185</v>
      </c>
      <c r="C640" s="1" t="s">
        <v>290</v>
      </c>
      <c r="D640" s="1" t="s">
        <v>2934</v>
      </c>
    </row>
    <row r="641" spans="1:4">
      <c r="A641" s="1" t="s">
        <v>1274</v>
      </c>
      <c r="B641" s="1" t="s">
        <v>1275</v>
      </c>
      <c r="C641" s="1" t="s">
        <v>2680</v>
      </c>
      <c r="D641" s="1" t="s">
        <v>3618</v>
      </c>
    </row>
    <row r="642" spans="1:4">
      <c r="A642" s="1" t="s">
        <v>1218</v>
      </c>
      <c r="B642" s="1" t="s">
        <v>1219</v>
      </c>
      <c r="C642" s="1" t="s">
        <v>2342</v>
      </c>
      <c r="D642" s="1" t="s">
        <v>3619</v>
      </c>
    </row>
    <row r="643" spans="1:4">
      <c r="A643" s="1" t="s">
        <v>900</v>
      </c>
      <c r="B643" s="1" t="s">
        <v>901</v>
      </c>
      <c r="C643" s="1" t="s">
        <v>2512</v>
      </c>
      <c r="D643" s="1" t="s">
        <v>3620</v>
      </c>
    </row>
    <row r="644" spans="1:4">
      <c r="A644" s="1" t="s">
        <v>1343</v>
      </c>
      <c r="B644" s="1" t="s">
        <v>1344</v>
      </c>
      <c r="C644" s="1" t="s">
        <v>2274</v>
      </c>
      <c r="D644" s="1" t="s">
        <v>3621</v>
      </c>
    </row>
    <row r="645" spans="1:4">
      <c r="A645" s="1" t="s">
        <v>852</v>
      </c>
      <c r="B645" s="1" t="s">
        <v>853</v>
      </c>
      <c r="C645" s="1" t="s">
        <v>2275</v>
      </c>
      <c r="D645" s="1" t="s">
        <v>2985</v>
      </c>
    </row>
    <row r="646" spans="1:4">
      <c r="A646" s="1" t="s">
        <v>1289</v>
      </c>
      <c r="B646" s="1" t="s">
        <v>1290</v>
      </c>
      <c r="C646" s="1" t="s">
        <v>2395</v>
      </c>
      <c r="D646" s="1" t="s">
        <v>2986</v>
      </c>
    </row>
    <row r="647" spans="1:4">
      <c r="A647" s="1" t="s">
        <v>1163</v>
      </c>
      <c r="B647" s="1" t="s">
        <v>1164</v>
      </c>
      <c r="C647" s="1" t="s">
        <v>709</v>
      </c>
      <c r="D647" s="1" t="s">
        <v>2987</v>
      </c>
    </row>
    <row r="648" spans="1:4">
      <c r="A648" s="1" t="s">
        <v>1188</v>
      </c>
      <c r="B648" s="1" t="s">
        <v>1189</v>
      </c>
      <c r="C648" s="1" t="s">
        <v>1807</v>
      </c>
      <c r="D648" s="1" t="s">
        <v>3622</v>
      </c>
    </row>
    <row r="649" spans="1:4">
      <c r="A649" s="1" t="s">
        <v>1165</v>
      </c>
      <c r="B649" s="1" t="s">
        <v>1166</v>
      </c>
      <c r="C649" s="1" t="s">
        <v>2293</v>
      </c>
      <c r="D649" s="1" t="s">
        <v>3623</v>
      </c>
    </row>
    <row r="650" spans="1:4">
      <c r="A650" s="1" t="s">
        <v>1283</v>
      </c>
      <c r="B650" s="1" t="s">
        <v>1284</v>
      </c>
      <c r="C650" s="1" t="s">
        <v>2168</v>
      </c>
      <c r="D650" s="1" t="s">
        <v>3624</v>
      </c>
    </row>
    <row r="651" spans="1:4">
      <c r="A651" s="1" t="s">
        <v>1234</v>
      </c>
      <c r="B651" s="1" t="s">
        <v>1235</v>
      </c>
      <c r="C651" s="1" t="s">
        <v>636</v>
      </c>
      <c r="D651" s="1" t="s">
        <v>3013</v>
      </c>
    </row>
    <row r="652" spans="1:4">
      <c r="A652" s="1" t="s">
        <v>1260</v>
      </c>
      <c r="B652" s="1" t="s">
        <v>1261</v>
      </c>
      <c r="C652" s="1" t="s">
        <v>2169</v>
      </c>
      <c r="D652" s="1" t="s">
        <v>3625</v>
      </c>
    </row>
    <row r="653" spans="1:4">
      <c r="A653" s="1" t="s">
        <v>888</v>
      </c>
      <c r="B653" s="1" t="s">
        <v>889</v>
      </c>
      <c r="C653" s="1" t="s">
        <v>2152</v>
      </c>
      <c r="D653" s="1" t="s">
        <v>2988</v>
      </c>
    </row>
    <row r="654" spans="1:4">
      <c r="A654" s="1" t="s">
        <v>1151</v>
      </c>
      <c r="B654" s="1" t="s">
        <v>1152</v>
      </c>
      <c r="C654" s="1" t="s">
        <v>2357</v>
      </c>
      <c r="D654" s="1" t="s">
        <v>2989</v>
      </c>
    </row>
    <row r="655" spans="1:4">
      <c r="A655" s="1" t="s">
        <v>1220</v>
      </c>
      <c r="B655" s="1" t="s">
        <v>1221</v>
      </c>
      <c r="C655" s="1" t="s">
        <v>2517</v>
      </c>
      <c r="D655" s="1" t="s">
        <v>2990</v>
      </c>
    </row>
    <row r="656" spans="1:4">
      <c r="A656" s="1" t="s">
        <v>1149</v>
      </c>
      <c r="B656" s="1" t="s">
        <v>1150</v>
      </c>
      <c r="C656" s="1" t="s">
        <v>2398</v>
      </c>
      <c r="D656" s="1" t="s">
        <v>3626</v>
      </c>
    </row>
    <row r="657" spans="1:4">
      <c r="A657" s="1" t="s">
        <v>1315</v>
      </c>
      <c r="B657" s="1" t="s">
        <v>1316</v>
      </c>
      <c r="C657" s="1" t="s">
        <v>2441</v>
      </c>
      <c r="D657" s="1" t="s">
        <v>3627</v>
      </c>
    </row>
    <row r="658" spans="1:4">
      <c r="A658" s="1" t="s">
        <v>1266</v>
      </c>
      <c r="B658" s="1" t="s">
        <v>1267</v>
      </c>
      <c r="C658" s="1" t="s">
        <v>2123</v>
      </c>
      <c r="D658" s="1" t="s">
        <v>2399</v>
      </c>
    </row>
    <row r="659" spans="1:4">
      <c r="A659" s="1" t="s">
        <v>788</v>
      </c>
      <c r="B659" s="1" t="s">
        <v>789</v>
      </c>
      <c r="C659" s="1" t="s">
        <v>434</v>
      </c>
      <c r="D659" s="1" t="s">
        <v>3628</v>
      </c>
    </row>
    <row r="660" spans="1:4">
      <c r="A660" s="1" t="s">
        <v>1250</v>
      </c>
      <c r="B660" s="1" t="s">
        <v>1251</v>
      </c>
      <c r="C660" s="1" t="s">
        <v>1807</v>
      </c>
      <c r="D660" s="1" t="s">
        <v>2991</v>
      </c>
    </row>
    <row r="661" spans="1:4">
      <c r="A661" s="1" t="s">
        <v>1226</v>
      </c>
      <c r="B661" s="1" t="s">
        <v>1227</v>
      </c>
      <c r="C661" s="1" t="s">
        <v>2718</v>
      </c>
      <c r="D661" s="1" t="s">
        <v>3629</v>
      </c>
    </row>
    <row r="662" spans="1:4">
      <c r="A662" s="1" t="s">
        <v>1192</v>
      </c>
      <c r="B662" s="1" t="s">
        <v>1193</v>
      </c>
      <c r="C662" s="1" t="s">
        <v>1196</v>
      </c>
      <c r="D662" s="1" t="s">
        <v>2905</v>
      </c>
    </row>
    <row r="663" spans="1:4">
      <c r="A663" s="1" t="s">
        <v>874</v>
      </c>
      <c r="B663" s="1" t="s">
        <v>875</v>
      </c>
      <c r="C663" s="1" t="s">
        <v>3630</v>
      </c>
      <c r="D663" s="1" t="s">
        <v>3631</v>
      </c>
    </row>
    <row r="664" spans="1:4">
      <c r="A664" s="1" t="s">
        <v>1240</v>
      </c>
      <c r="B664" s="1" t="s">
        <v>1241</v>
      </c>
      <c r="C664" s="1" t="s">
        <v>2137</v>
      </c>
      <c r="D664" s="1" t="s">
        <v>2400</v>
      </c>
    </row>
    <row r="665" spans="1:4">
      <c r="A665" s="1" t="s">
        <v>1280</v>
      </c>
      <c r="B665" s="1" t="s">
        <v>1281</v>
      </c>
      <c r="C665" s="1" t="s">
        <v>1024</v>
      </c>
      <c r="D665" s="1" t="s">
        <v>2992</v>
      </c>
    </row>
    <row r="666" spans="1:4">
      <c r="A666" s="1" t="s">
        <v>1238</v>
      </c>
      <c r="B666" s="1" t="s">
        <v>1239</v>
      </c>
      <c r="C666" s="1" t="s">
        <v>2616</v>
      </c>
      <c r="D666" s="1" t="s">
        <v>3632</v>
      </c>
    </row>
    <row r="667" spans="1:4">
      <c r="A667" s="1" t="s">
        <v>1272</v>
      </c>
      <c r="B667" s="1" t="s">
        <v>1273</v>
      </c>
      <c r="C667" s="1" t="s">
        <v>636</v>
      </c>
      <c r="D667" s="1" t="s">
        <v>2401</v>
      </c>
    </row>
    <row r="668" spans="1:4">
      <c r="A668" s="1" t="s">
        <v>1183</v>
      </c>
      <c r="B668" s="1" t="s">
        <v>1184</v>
      </c>
      <c r="C668" s="1" t="s">
        <v>2402</v>
      </c>
      <c r="D668" s="1" t="s">
        <v>2993</v>
      </c>
    </row>
    <row r="669" spans="1:4">
      <c r="A669" s="1" t="s">
        <v>1307</v>
      </c>
      <c r="B669" s="1" t="s">
        <v>1308</v>
      </c>
      <c r="C669" s="1" t="s">
        <v>636</v>
      </c>
      <c r="D669" s="1" t="s">
        <v>3013</v>
      </c>
    </row>
    <row r="670" spans="1:4">
      <c r="A670" s="1" t="s">
        <v>1186</v>
      </c>
      <c r="B670" s="1" t="s">
        <v>1187</v>
      </c>
      <c r="C670" s="1" t="s">
        <v>2346</v>
      </c>
      <c r="D670" s="1" t="s">
        <v>3633</v>
      </c>
    </row>
    <row r="671" spans="1:4">
      <c r="A671" s="1" t="s">
        <v>1258</v>
      </c>
      <c r="B671" s="1" t="s">
        <v>1259</v>
      </c>
      <c r="C671" s="1" t="s">
        <v>2285</v>
      </c>
      <c r="D671" s="1" t="s">
        <v>2994</v>
      </c>
    </row>
    <row r="672" spans="1:4">
      <c r="A672" s="1" t="s">
        <v>1242</v>
      </c>
      <c r="B672" s="1" t="s">
        <v>1243</v>
      </c>
      <c r="C672" s="1" t="s">
        <v>1480</v>
      </c>
      <c r="D672" s="1" t="s">
        <v>3634</v>
      </c>
    </row>
    <row r="673" spans="1:4">
      <c r="A673" s="1" t="s">
        <v>1483</v>
      </c>
      <c r="B673" s="1" t="s">
        <v>1484</v>
      </c>
      <c r="C673" s="1" t="s">
        <v>2245</v>
      </c>
      <c r="D673" s="1" t="s">
        <v>3635</v>
      </c>
    </row>
    <row r="674" spans="1:4">
      <c r="A674" s="1" t="s">
        <v>1199</v>
      </c>
      <c r="B674" s="1" t="s">
        <v>1200</v>
      </c>
      <c r="C674" s="1" t="s">
        <v>2259</v>
      </c>
      <c r="D674" s="1" t="s">
        <v>3636</v>
      </c>
    </row>
    <row r="675" spans="1:4">
      <c r="A675" s="1" t="s">
        <v>886</v>
      </c>
      <c r="B675" s="1" t="s">
        <v>887</v>
      </c>
      <c r="C675" s="1" t="s">
        <v>828</v>
      </c>
      <c r="D675" s="1" t="s">
        <v>3637</v>
      </c>
    </row>
    <row r="676" spans="1:4">
      <c r="A676" s="1" t="s">
        <v>1301</v>
      </c>
      <c r="B676" s="1" t="s">
        <v>1302</v>
      </c>
      <c r="C676" s="1" t="s">
        <v>2394</v>
      </c>
      <c r="D676" s="1" t="s">
        <v>2995</v>
      </c>
    </row>
    <row r="677" spans="1:4">
      <c r="A677" s="1" t="s">
        <v>1349</v>
      </c>
      <c r="B677" s="1" t="s">
        <v>1350</v>
      </c>
      <c r="C677" s="1" t="s">
        <v>2403</v>
      </c>
      <c r="D677" s="1" t="s">
        <v>2996</v>
      </c>
    </row>
    <row r="678" spans="1:4">
      <c r="A678" s="1" t="s">
        <v>1212</v>
      </c>
      <c r="B678" s="1" t="s">
        <v>1213</v>
      </c>
      <c r="C678" s="1" t="s">
        <v>2242</v>
      </c>
      <c r="D678" s="1" t="s">
        <v>3638</v>
      </c>
    </row>
    <row r="679" spans="1:4">
      <c r="A679" s="1" t="s">
        <v>1262</v>
      </c>
      <c r="B679" s="1" t="s">
        <v>1263</v>
      </c>
      <c r="C679" s="1" t="s">
        <v>2404</v>
      </c>
      <c r="D679" s="1" t="s">
        <v>3639</v>
      </c>
    </row>
    <row r="680" spans="1:4">
      <c r="A680" s="1" t="s">
        <v>1321</v>
      </c>
      <c r="B680" s="1" t="s">
        <v>1322</v>
      </c>
      <c r="C680" s="1" t="s">
        <v>2598</v>
      </c>
      <c r="D680" s="1" t="s">
        <v>3640</v>
      </c>
    </row>
    <row r="681" spans="1:4">
      <c r="A681" s="1" t="s">
        <v>1297</v>
      </c>
      <c r="B681" s="1" t="s">
        <v>1298</v>
      </c>
      <c r="C681" s="1" t="s">
        <v>2544</v>
      </c>
      <c r="D681" s="1" t="s">
        <v>3641</v>
      </c>
    </row>
    <row r="682" spans="1:4">
      <c r="A682" s="1" t="s">
        <v>1278</v>
      </c>
      <c r="B682" s="1" t="s">
        <v>1279</v>
      </c>
      <c r="C682" s="1" t="s">
        <v>2150</v>
      </c>
      <c r="D682" s="1" t="s">
        <v>3008</v>
      </c>
    </row>
    <row r="683" spans="1:4">
      <c r="A683" s="1" t="s">
        <v>1329</v>
      </c>
      <c r="B683" s="1" t="s">
        <v>1330</v>
      </c>
      <c r="C683" s="1" t="s">
        <v>2577</v>
      </c>
      <c r="D683" s="1" t="s">
        <v>3642</v>
      </c>
    </row>
    <row r="684" spans="1:4">
      <c r="A684" s="1" t="s">
        <v>1224</v>
      </c>
      <c r="B684" s="1" t="s">
        <v>1225</v>
      </c>
      <c r="C684" s="1" t="s">
        <v>2405</v>
      </c>
      <c r="D684" s="1" t="s">
        <v>2997</v>
      </c>
    </row>
    <row r="685" spans="1:4">
      <c r="A685" s="1" t="s">
        <v>1204</v>
      </c>
      <c r="B685" s="1" t="s">
        <v>1205</v>
      </c>
      <c r="C685" s="1" t="s">
        <v>2634</v>
      </c>
      <c r="D685" s="1" t="s">
        <v>3643</v>
      </c>
    </row>
    <row r="686" spans="1:4">
      <c r="A686" s="1" t="s">
        <v>912</v>
      </c>
      <c r="B686" s="1" t="s">
        <v>913</v>
      </c>
      <c r="C686" s="1" t="s">
        <v>2406</v>
      </c>
      <c r="D686" s="1" t="s">
        <v>2572</v>
      </c>
    </row>
    <row r="687" spans="1:4">
      <c r="A687" s="1" t="s">
        <v>1345</v>
      </c>
      <c r="B687" s="1" t="s">
        <v>1346</v>
      </c>
      <c r="C687" s="1" t="s">
        <v>2095</v>
      </c>
      <c r="D687" s="1" t="s">
        <v>2971</v>
      </c>
    </row>
    <row r="688" spans="1:4">
      <c r="A688" s="1" t="s">
        <v>1337</v>
      </c>
      <c r="B688" s="1" t="s">
        <v>1338</v>
      </c>
      <c r="C688" s="1" t="s">
        <v>2290</v>
      </c>
      <c r="D688" s="1" t="s">
        <v>3644</v>
      </c>
    </row>
    <row r="689" spans="1:4">
      <c r="A689" s="1" t="s">
        <v>1376</v>
      </c>
      <c r="B689" s="1" t="s">
        <v>1377</v>
      </c>
      <c r="C689" s="1" t="s">
        <v>2165</v>
      </c>
      <c r="D689" s="1" t="s">
        <v>3645</v>
      </c>
    </row>
    <row r="690" spans="1:4">
      <c r="A690" s="1" t="s">
        <v>1155</v>
      </c>
      <c r="B690" s="1" t="s">
        <v>1156</v>
      </c>
      <c r="C690" s="1" t="s">
        <v>2414</v>
      </c>
      <c r="D690" s="1" t="s">
        <v>3646</v>
      </c>
    </row>
    <row r="691" spans="1:4">
      <c r="A691" s="1" t="s">
        <v>1435</v>
      </c>
      <c r="B691" s="1" t="s">
        <v>1436</v>
      </c>
      <c r="C691" s="1" t="s">
        <v>2138</v>
      </c>
      <c r="D691" s="1" t="s">
        <v>3647</v>
      </c>
    </row>
    <row r="692" spans="1:4">
      <c r="A692" s="1" t="s">
        <v>1816</v>
      </c>
      <c r="B692" s="1" t="s">
        <v>1817</v>
      </c>
      <c r="C692" s="1" t="s">
        <v>2407</v>
      </c>
      <c r="D692" s="1" t="s">
        <v>3486</v>
      </c>
    </row>
    <row r="693" spans="1:4">
      <c r="A693" s="1" t="s">
        <v>1313</v>
      </c>
      <c r="B693" s="1" t="s">
        <v>1314</v>
      </c>
      <c r="C693" s="1" t="s">
        <v>2129</v>
      </c>
      <c r="D693" s="1" t="s">
        <v>2408</v>
      </c>
    </row>
    <row r="694" spans="1:4">
      <c r="A694" s="1" t="s">
        <v>1270</v>
      </c>
      <c r="B694" s="1" t="s">
        <v>1271</v>
      </c>
      <c r="C694" s="1" t="s">
        <v>2193</v>
      </c>
      <c r="D694" s="1" t="s">
        <v>3648</v>
      </c>
    </row>
    <row r="695" spans="1:4">
      <c r="A695" s="1" t="s">
        <v>1347</v>
      </c>
      <c r="B695" s="1" t="s">
        <v>1348</v>
      </c>
      <c r="C695" s="1" t="s">
        <v>2207</v>
      </c>
      <c r="D695" s="1" t="s">
        <v>2409</v>
      </c>
    </row>
    <row r="696" spans="1:4">
      <c r="A696" s="1" t="s">
        <v>1351</v>
      </c>
      <c r="B696" s="1" t="s">
        <v>1352</v>
      </c>
      <c r="C696" s="1" t="s">
        <v>2208</v>
      </c>
      <c r="D696" s="1" t="s">
        <v>3649</v>
      </c>
    </row>
    <row r="697" spans="1:4">
      <c r="A697" s="1" t="s">
        <v>1319</v>
      </c>
      <c r="B697" s="1" t="s">
        <v>1320</v>
      </c>
      <c r="C697" s="1" t="s">
        <v>2206</v>
      </c>
      <c r="D697" s="1" t="s">
        <v>2998</v>
      </c>
    </row>
    <row r="698" spans="1:4">
      <c r="A698" s="1" t="s">
        <v>1360</v>
      </c>
      <c r="B698" s="1" t="s">
        <v>1361</v>
      </c>
      <c r="C698" s="1" t="s">
        <v>2410</v>
      </c>
      <c r="D698" s="1" t="s">
        <v>3650</v>
      </c>
    </row>
    <row r="699" spans="1:4">
      <c r="A699" s="1" t="s">
        <v>1285</v>
      </c>
      <c r="B699" s="1" t="s">
        <v>1286</v>
      </c>
      <c r="C699" s="1" t="s">
        <v>2205</v>
      </c>
      <c r="D699" s="1" t="s">
        <v>2627</v>
      </c>
    </row>
    <row r="700" spans="1:4">
      <c r="A700" s="1" t="s">
        <v>1303</v>
      </c>
      <c r="B700" s="1" t="s">
        <v>1304</v>
      </c>
      <c r="C700" s="1" t="s">
        <v>2159</v>
      </c>
      <c r="D700" s="1" t="s">
        <v>3651</v>
      </c>
    </row>
    <row r="701" spans="1:4">
      <c r="A701" s="1" t="s">
        <v>1355</v>
      </c>
      <c r="B701" s="1" t="s">
        <v>1356</v>
      </c>
      <c r="C701" s="1" t="s">
        <v>2135</v>
      </c>
      <c r="D701" s="1" t="s">
        <v>2411</v>
      </c>
    </row>
    <row r="702" spans="1:4">
      <c r="A702" s="1" t="s">
        <v>1323</v>
      </c>
      <c r="B702" s="1" t="s">
        <v>1324</v>
      </c>
      <c r="C702" s="1" t="s">
        <v>2308</v>
      </c>
      <c r="D702" s="1" t="s">
        <v>3652</v>
      </c>
    </row>
    <row r="703" spans="1:4">
      <c r="A703" s="1" t="s">
        <v>910</v>
      </c>
      <c r="B703" s="1" t="s">
        <v>911</v>
      </c>
      <c r="C703" s="1" t="s">
        <v>2176</v>
      </c>
      <c r="D703" s="1" t="s">
        <v>3653</v>
      </c>
    </row>
    <row r="704" spans="1:4">
      <c r="A704" s="1" t="s">
        <v>1311</v>
      </c>
      <c r="B704" s="1" t="s">
        <v>1312</v>
      </c>
      <c r="C704" s="1" t="s">
        <v>2170</v>
      </c>
      <c r="D704" s="1" t="s">
        <v>3654</v>
      </c>
    </row>
    <row r="705" spans="1:4">
      <c r="A705" s="1" t="s">
        <v>1362</v>
      </c>
      <c r="B705" s="1" t="s">
        <v>1363</v>
      </c>
      <c r="C705" s="1" t="s">
        <v>2209</v>
      </c>
      <c r="D705" s="1" t="s">
        <v>2412</v>
      </c>
    </row>
    <row r="706" spans="1:4">
      <c r="A706" s="1" t="s">
        <v>1327</v>
      </c>
      <c r="B706" s="1" t="s">
        <v>1328</v>
      </c>
      <c r="C706" s="1" t="s">
        <v>2326</v>
      </c>
      <c r="D706" s="1" t="s">
        <v>3655</v>
      </c>
    </row>
    <row r="707" spans="1:4">
      <c r="A707" s="1" t="s">
        <v>1358</v>
      </c>
      <c r="B707" s="1" t="s">
        <v>1359</v>
      </c>
      <c r="C707" s="1" t="s">
        <v>2253</v>
      </c>
      <c r="D707" s="1" t="s">
        <v>2999</v>
      </c>
    </row>
    <row r="708" spans="1:4">
      <c r="A708" s="1" t="s">
        <v>1370</v>
      </c>
      <c r="B708" s="1" t="s">
        <v>1371</v>
      </c>
      <c r="C708" s="1" t="s">
        <v>2173</v>
      </c>
      <c r="D708" s="1" t="s">
        <v>2413</v>
      </c>
    </row>
    <row r="709" spans="1:4">
      <c r="A709" s="1" t="s">
        <v>1394</v>
      </c>
      <c r="B709" s="1" t="s">
        <v>1395</v>
      </c>
      <c r="C709" s="1" t="s">
        <v>2192</v>
      </c>
      <c r="D709" s="1" t="s">
        <v>3656</v>
      </c>
    </row>
    <row r="710" spans="1:4">
      <c r="A710" s="1" t="s">
        <v>1366</v>
      </c>
      <c r="B710" s="1" t="s">
        <v>1367</v>
      </c>
      <c r="C710" s="1" t="s">
        <v>2719</v>
      </c>
      <c r="D710" s="1" t="s">
        <v>3000</v>
      </c>
    </row>
    <row r="711" spans="1:4">
      <c r="A711" s="1" t="s">
        <v>1317</v>
      </c>
      <c r="B711" s="1" t="s">
        <v>1318</v>
      </c>
      <c r="C711" s="1" t="s">
        <v>2240</v>
      </c>
      <c r="D711" s="1" t="s">
        <v>3657</v>
      </c>
    </row>
    <row r="712" spans="1:4">
      <c r="A712" s="1" t="s">
        <v>1420</v>
      </c>
      <c r="B712" s="1" t="s">
        <v>1421</v>
      </c>
      <c r="C712" s="1" t="s">
        <v>2635</v>
      </c>
      <c r="D712" s="1" t="s">
        <v>3658</v>
      </c>
    </row>
    <row r="713" spans="1:4">
      <c r="A713" s="1" t="s">
        <v>1372</v>
      </c>
      <c r="B713" s="1" t="s">
        <v>1373</v>
      </c>
      <c r="C713" s="1" t="s">
        <v>2617</v>
      </c>
      <c r="D713" s="1" t="s">
        <v>3659</v>
      </c>
    </row>
    <row r="714" spans="1:4">
      <c r="A714" s="1" t="s">
        <v>1254</v>
      </c>
      <c r="B714" s="1" t="s">
        <v>1255</v>
      </c>
      <c r="C714" s="1" t="s">
        <v>2416</v>
      </c>
      <c r="D714" s="1" t="s">
        <v>3001</v>
      </c>
    </row>
    <row r="715" spans="1:4">
      <c r="A715" s="1" t="s">
        <v>1410</v>
      </c>
      <c r="B715" s="1" t="s">
        <v>1411</v>
      </c>
      <c r="C715" s="1" t="s">
        <v>1412</v>
      </c>
      <c r="D715" s="1" t="s">
        <v>3660</v>
      </c>
    </row>
    <row r="716" spans="1:4">
      <c r="A716" s="1" t="s">
        <v>906</v>
      </c>
      <c r="B716" s="1" t="s">
        <v>907</v>
      </c>
      <c r="C716" s="1" t="s">
        <v>2417</v>
      </c>
      <c r="D716" s="1" t="s">
        <v>3661</v>
      </c>
    </row>
    <row r="717" spans="1:4">
      <c r="A717" s="1" t="s">
        <v>1333</v>
      </c>
      <c r="B717" s="1" t="s">
        <v>1334</v>
      </c>
      <c r="C717" s="1" t="s">
        <v>2183</v>
      </c>
      <c r="D717" s="1" t="s">
        <v>3002</v>
      </c>
    </row>
    <row r="718" spans="1:4">
      <c r="A718" s="1" t="s">
        <v>1341</v>
      </c>
      <c r="B718" s="1" t="s">
        <v>1342</v>
      </c>
      <c r="C718" s="1" t="s">
        <v>290</v>
      </c>
      <c r="D718" s="1" t="s">
        <v>2934</v>
      </c>
    </row>
    <row r="719" spans="1:4">
      <c r="A719" s="1" t="s">
        <v>1437</v>
      </c>
      <c r="B719" s="1" t="s">
        <v>1438</v>
      </c>
      <c r="C719" s="1" t="s">
        <v>2346</v>
      </c>
      <c r="D719" s="1" t="s">
        <v>3662</v>
      </c>
    </row>
    <row r="720" spans="1:4">
      <c r="A720" s="1" t="s">
        <v>1282</v>
      </c>
      <c r="B720" s="1" t="s">
        <v>1282</v>
      </c>
      <c r="C720" s="1" t="s">
        <v>1649</v>
      </c>
      <c r="D720" s="1" t="s">
        <v>3583</v>
      </c>
    </row>
    <row r="721" spans="1:4">
      <c r="A721" s="1" t="s">
        <v>1416</v>
      </c>
      <c r="B721" s="1" t="s">
        <v>1417</v>
      </c>
      <c r="C721" s="1" t="s">
        <v>1021</v>
      </c>
      <c r="D721" s="1" t="s">
        <v>2834</v>
      </c>
    </row>
    <row r="722" spans="1:4">
      <c r="A722" s="1" t="s">
        <v>914</v>
      </c>
      <c r="B722" s="1" t="s">
        <v>915</v>
      </c>
      <c r="C722" s="1" t="s">
        <v>2253</v>
      </c>
      <c r="D722" s="1" t="s">
        <v>3003</v>
      </c>
    </row>
    <row r="723" spans="1:4">
      <c r="A723" s="1" t="s">
        <v>1380</v>
      </c>
      <c r="B723" s="1" t="s">
        <v>1381</v>
      </c>
      <c r="C723" s="1" t="s">
        <v>2599</v>
      </c>
      <c r="D723" s="1" t="s">
        <v>3663</v>
      </c>
    </row>
    <row r="724" spans="1:4">
      <c r="A724" s="1" t="s">
        <v>1299</v>
      </c>
      <c r="B724" s="1" t="s">
        <v>1300</v>
      </c>
      <c r="C724" s="1" t="s">
        <v>2418</v>
      </c>
      <c r="D724" s="1" t="s">
        <v>3664</v>
      </c>
    </row>
    <row r="725" spans="1:4">
      <c r="A725" s="1" t="s">
        <v>1339</v>
      </c>
      <c r="B725" s="1" t="s">
        <v>1340</v>
      </c>
      <c r="C725" s="1" t="s">
        <v>2720</v>
      </c>
      <c r="D725" s="1" t="s">
        <v>3004</v>
      </c>
    </row>
    <row r="726" spans="1:4">
      <c r="A726" s="1" t="s">
        <v>1244</v>
      </c>
      <c r="B726" s="1" t="s">
        <v>1245</v>
      </c>
      <c r="C726" s="1" t="s">
        <v>2174</v>
      </c>
      <c r="D726" s="1" t="s">
        <v>2419</v>
      </c>
    </row>
    <row r="727" spans="1:4">
      <c r="A727" s="1" t="s">
        <v>1402</v>
      </c>
      <c r="B727" s="1" t="s">
        <v>1403</v>
      </c>
      <c r="C727" s="1" t="s">
        <v>1560</v>
      </c>
      <c r="D727" s="1" t="s">
        <v>3665</v>
      </c>
    </row>
    <row r="728" spans="1:4">
      <c r="A728" s="1" t="s">
        <v>902</v>
      </c>
      <c r="B728" s="1" t="s">
        <v>903</v>
      </c>
      <c r="C728" s="1" t="s">
        <v>1560</v>
      </c>
      <c r="D728" s="1" t="s">
        <v>3666</v>
      </c>
    </row>
    <row r="729" spans="1:4">
      <c r="A729" s="1" t="s">
        <v>1441</v>
      </c>
      <c r="B729" s="1" t="s">
        <v>1442</v>
      </c>
      <c r="C729" s="1" t="s">
        <v>2420</v>
      </c>
      <c r="D729" s="1" t="s">
        <v>3667</v>
      </c>
    </row>
    <row r="730" spans="1:4">
      <c r="A730" s="1" t="s">
        <v>1413</v>
      </c>
      <c r="B730" s="1" t="s">
        <v>1414</v>
      </c>
      <c r="C730" s="1" t="s">
        <v>828</v>
      </c>
      <c r="D730" s="1" t="s">
        <v>3668</v>
      </c>
    </row>
    <row r="731" spans="1:4">
      <c r="A731" s="1" t="s">
        <v>1335</v>
      </c>
      <c r="B731" s="1" t="s">
        <v>1336</v>
      </c>
      <c r="C731" s="1" t="s">
        <v>2257</v>
      </c>
      <c r="D731" s="1" t="s">
        <v>3502</v>
      </c>
    </row>
    <row r="732" spans="1:4">
      <c r="A732" s="1" t="s">
        <v>1429</v>
      </c>
      <c r="B732" s="1" t="s">
        <v>1430</v>
      </c>
      <c r="C732" s="1" t="s">
        <v>2385</v>
      </c>
      <c r="D732" s="1" t="s">
        <v>3669</v>
      </c>
    </row>
    <row r="733" spans="1:4">
      <c r="A733" s="1" t="s">
        <v>1378</v>
      </c>
      <c r="B733" s="1" t="s">
        <v>1379</v>
      </c>
      <c r="C733" s="1" t="s">
        <v>492</v>
      </c>
      <c r="D733" s="1" t="s">
        <v>3544</v>
      </c>
    </row>
    <row r="734" spans="1:4">
      <c r="A734" s="1" t="s">
        <v>898</v>
      </c>
      <c r="B734" s="1" t="s">
        <v>899</v>
      </c>
      <c r="C734" s="1" t="s">
        <v>2402</v>
      </c>
      <c r="D734" s="1" t="s">
        <v>3005</v>
      </c>
    </row>
    <row r="735" spans="1:4">
      <c r="A735" s="1" t="s">
        <v>1357</v>
      </c>
      <c r="B735" s="1" t="s">
        <v>843</v>
      </c>
      <c r="C735" s="1" t="s">
        <v>2421</v>
      </c>
      <c r="D735" s="1" t="s">
        <v>3670</v>
      </c>
    </row>
    <row r="736" spans="1:4">
      <c r="A736" s="1" t="s">
        <v>1398</v>
      </c>
      <c r="B736" s="1" t="s">
        <v>1399</v>
      </c>
      <c r="C736" s="1" t="s">
        <v>771</v>
      </c>
      <c r="D736" s="1" t="s">
        <v>3671</v>
      </c>
    </row>
    <row r="737" spans="1:4">
      <c r="A737" s="1" t="s">
        <v>1230</v>
      </c>
      <c r="B737" s="1" t="s">
        <v>1231</v>
      </c>
      <c r="C737" s="1" t="s">
        <v>1105</v>
      </c>
      <c r="D737" s="1" t="s">
        <v>3672</v>
      </c>
    </row>
    <row r="738" spans="1:4">
      <c r="A738" s="1" t="s">
        <v>1161</v>
      </c>
      <c r="B738" s="1" t="s">
        <v>1162</v>
      </c>
      <c r="C738" s="1" t="s">
        <v>2440</v>
      </c>
      <c r="D738" s="1" t="s">
        <v>3673</v>
      </c>
    </row>
    <row r="739" spans="1:4">
      <c r="A739" s="1" t="s">
        <v>1426</v>
      </c>
      <c r="B739" s="1" t="s">
        <v>1427</v>
      </c>
      <c r="C739" s="1" t="s">
        <v>988</v>
      </c>
      <c r="D739" s="1" t="s">
        <v>3557</v>
      </c>
    </row>
    <row r="740" spans="1:4">
      <c r="A740" s="1" t="s">
        <v>1228</v>
      </c>
      <c r="B740" s="1" t="s">
        <v>1229</v>
      </c>
      <c r="C740" s="1" t="s">
        <v>2255</v>
      </c>
      <c r="D740" s="1" t="s">
        <v>3006</v>
      </c>
    </row>
    <row r="741" spans="1:4">
      <c r="A741" s="1" t="s">
        <v>1439</v>
      </c>
      <c r="B741" s="1" t="s">
        <v>1440</v>
      </c>
      <c r="C741" s="1" t="s">
        <v>2421</v>
      </c>
      <c r="D741" s="1" t="s">
        <v>3670</v>
      </c>
    </row>
    <row r="742" spans="1:4">
      <c r="A742" s="1" t="s">
        <v>1364</v>
      </c>
      <c r="B742" s="1" t="s">
        <v>1365</v>
      </c>
      <c r="C742" s="1" t="s">
        <v>2115</v>
      </c>
      <c r="D742" s="1" t="s">
        <v>3674</v>
      </c>
    </row>
    <row r="743" spans="1:4">
      <c r="A743" s="1" t="s">
        <v>1491</v>
      </c>
      <c r="B743" s="1" t="s">
        <v>1492</v>
      </c>
      <c r="C743" s="1" t="s">
        <v>2156</v>
      </c>
      <c r="D743" s="1" t="s">
        <v>3675</v>
      </c>
    </row>
    <row r="744" spans="1:4">
      <c r="A744" s="1" t="s">
        <v>1463</v>
      </c>
      <c r="B744" s="1" t="s">
        <v>1464</v>
      </c>
      <c r="C744" s="1" t="s">
        <v>1021</v>
      </c>
      <c r="D744" s="1" t="s">
        <v>2834</v>
      </c>
    </row>
    <row r="745" spans="1:4">
      <c r="A745" s="1" t="s">
        <v>1400</v>
      </c>
      <c r="B745" s="1" t="s">
        <v>1401</v>
      </c>
      <c r="C745" s="1" t="s">
        <v>2237</v>
      </c>
      <c r="D745" s="1" t="s">
        <v>3676</v>
      </c>
    </row>
    <row r="746" spans="1:4">
      <c r="A746" s="1" t="s">
        <v>1452</v>
      </c>
      <c r="B746" s="1" t="s">
        <v>1453</v>
      </c>
      <c r="C746" s="1" t="s">
        <v>2510</v>
      </c>
      <c r="D746" s="1" t="s">
        <v>3677</v>
      </c>
    </row>
    <row r="747" spans="1:4">
      <c r="A747" s="1" t="s">
        <v>1460</v>
      </c>
      <c r="B747" s="1" t="s">
        <v>1461</v>
      </c>
      <c r="C747" s="1" t="s">
        <v>2422</v>
      </c>
      <c r="D747" s="1" t="s">
        <v>3678</v>
      </c>
    </row>
    <row r="748" spans="1:4">
      <c r="A748" s="1" t="s">
        <v>1384</v>
      </c>
      <c r="B748" s="1" t="s">
        <v>1385</v>
      </c>
      <c r="C748" s="1" t="s">
        <v>2352</v>
      </c>
      <c r="D748" s="1" t="s">
        <v>3679</v>
      </c>
    </row>
    <row r="749" spans="1:4">
      <c r="A749" s="1" t="s">
        <v>1454</v>
      </c>
      <c r="B749" s="1" t="s">
        <v>1455</v>
      </c>
      <c r="C749" s="1" t="s">
        <v>2458</v>
      </c>
      <c r="D749" s="1" t="s">
        <v>3680</v>
      </c>
    </row>
    <row r="750" spans="1:4">
      <c r="A750" s="1" t="s">
        <v>1450</v>
      </c>
      <c r="B750" s="1" t="s">
        <v>1451</v>
      </c>
      <c r="C750" s="1" t="s">
        <v>2124</v>
      </c>
      <c r="D750" s="1" t="s">
        <v>2423</v>
      </c>
    </row>
    <row r="751" spans="1:4">
      <c r="A751" s="1" t="s">
        <v>1456</v>
      </c>
      <c r="B751" s="1" t="s">
        <v>1457</v>
      </c>
      <c r="C751" s="1" t="s">
        <v>2628</v>
      </c>
      <c r="D751" s="1" t="s">
        <v>3681</v>
      </c>
    </row>
    <row r="752" spans="1:4">
      <c r="A752" s="1" t="s">
        <v>1481</v>
      </c>
      <c r="B752" s="1" t="s">
        <v>1482</v>
      </c>
      <c r="C752" s="1" t="s">
        <v>2071</v>
      </c>
      <c r="D752" s="1" t="s">
        <v>3007</v>
      </c>
    </row>
    <row r="753" spans="1:4">
      <c r="A753" s="1" t="s">
        <v>1404</v>
      </c>
      <c r="B753" s="1" t="s">
        <v>1405</v>
      </c>
      <c r="C753" s="1" t="s">
        <v>2154</v>
      </c>
      <c r="D753" s="1" t="s">
        <v>2424</v>
      </c>
    </row>
    <row r="754" spans="1:4">
      <c r="A754" s="1" t="s">
        <v>1530</v>
      </c>
      <c r="B754" s="1" t="s">
        <v>1531</v>
      </c>
      <c r="C754" s="1" t="s">
        <v>290</v>
      </c>
      <c r="D754" s="1" t="s">
        <v>2934</v>
      </c>
    </row>
    <row r="755" spans="1:4">
      <c r="A755" s="1" t="s">
        <v>1465</v>
      </c>
      <c r="B755" s="1" t="s">
        <v>1466</v>
      </c>
      <c r="C755" s="1" t="s">
        <v>636</v>
      </c>
      <c r="D755" s="1" t="s">
        <v>3013</v>
      </c>
    </row>
    <row r="756" spans="1:4">
      <c r="A756" s="1" t="s">
        <v>1462</v>
      </c>
      <c r="B756" s="1" t="s">
        <v>1462</v>
      </c>
      <c r="C756" s="1" t="s">
        <v>2183</v>
      </c>
      <c r="D756" s="1" t="s">
        <v>3002</v>
      </c>
    </row>
    <row r="757" spans="1:4">
      <c r="A757" s="1" t="s">
        <v>1418</v>
      </c>
      <c r="B757" s="1" t="s">
        <v>1419</v>
      </c>
      <c r="C757" s="1" t="s">
        <v>2150</v>
      </c>
      <c r="D757" s="1" t="s">
        <v>3008</v>
      </c>
    </row>
    <row r="758" spans="1:4">
      <c r="A758" s="1" t="s">
        <v>1406</v>
      </c>
      <c r="B758" s="1" t="s">
        <v>1407</v>
      </c>
      <c r="C758" s="1" t="s">
        <v>2170</v>
      </c>
      <c r="D758" s="1" t="s">
        <v>3654</v>
      </c>
    </row>
    <row r="759" spans="1:4">
      <c r="A759" s="1" t="s">
        <v>1408</v>
      </c>
      <c r="B759" s="1" t="s">
        <v>1409</v>
      </c>
      <c r="C759" s="1" t="s">
        <v>2425</v>
      </c>
      <c r="D759" s="1" t="s">
        <v>3682</v>
      </c>
    </row>
    <row r="760" spans="1:4">
      <c r="A760" s="1" t="s">
        <v>1386</v>
      </c>
      <c r="B760" s="1" t="s">
        <v>1387</v>
      </c>
      <c r="C760" s="1" t="s">
        <v>636</v>
      </c>
      <c r="D760" s="1" t="s">
        <v>3013</v>
      </c>
    </row>
    <row r="761" spans="1:4">
      <c r="A761" s="1" t="s">
        <v>1445</v>
      </c>
      <c r="B761" s="1" t="s">
        <v>1445</v>
      </c>
      <c r="C761" s="1" t="s">
        <v>2234</v>
      </c>
      <c r="D761" s="1" t="s">
        <v>3683</v>
      </c>
    </row>
    <row r="762" spans="1:4">
      <c r="A762" s="1" t="s">
        <v>1493</v>
      </c>
      <c r="B762" s="1" t="s">
        <v>1494</v>
      </c>
      <c r="C762" s="1" t="s">
        <v>2135</v>
      </c>
      <c r="D762" s="1" t="s">
        <v>2426</v>
      </c>
    </row>
    <row r="763" spans="1:4">
      <c r="A763" s="1" t="s">
        <v>908</v>
      </c>
      <c r="B763" s="1" t="s">
        <v>909</v>
      </c>
      <c r="C763" s="1" t="s">
        <v>2251</v>
      </c>
      <c r="D763" s="1" t="s">
        <v>3009</v>
      </c>
    </row>
    <row r="764" spans="1:4">
      <c r="A764" s="1" t="s">
        <v>1448</v>
      </c>
      <c r="B764" s="1" t="s">
        <v>1449</v>
      </c>
      <c r="C764" s="1" t="s">
        <v>828</v>
      </c>
      <c r="D764" s="1" t="s">
        <v>3684</v>
      </c>
    </row>
    <row r="765" spans="1:4">
      <c r="A765" s="1" t="s">
        <v>1510</v>
      </c>
      <c r="B765" s="1" t="s">
        <v>1511</v>
      </c>
      <c r="C765" s="1" t="s">
        <v>2427</v>
      </c>
      <c r="D765" s="1" t="s">
        <v>3685</v>
      </c>
    </row>
    <row r="766" spans="1:4">
      <c r="A766" s="1" t="s">
        <v>1443</v>
      </c>
      <c r="B766" s="1" t="s">
        <v>1444</v>
      </c>
      <c r="C766" s="1" t="s">
        <v>2429</v>
      </c>
      <c r="D766" s="1" t="s">
        <v>3686</v>
      </c>
    </row>
    <row r="767" spans="1:4">
      <c r="A767" s="1" t="s">
        <v>1487</v>
      </c>
      <c r="B767" s="1" t="s">
        <v>1488</v>
      </c>
      <c r="C767" s="1" t="s">
        <v>2213</v>
      </c>
      <c r="D767" s="1" t="s">
        <v>2428</v>
      </c>
    </row>
    <row r="768" spans="1:4">
      <c r="A768" s="1" t="s">
        <v>930</v>
      </c>
      <c r="B768" s="1" t="s">
        <v>931</v>
      </c>
      <c r="C768" s="1" t="s">
        <v>1021</v>
      </c>
      <c r="D768" s="1" t="s">
        <v>2834</v>
      </c>
    </row>
    <row r="769" spans="1:4">
      <c r="A769" s="1" t="s">
        <v>1479</v>
      </c>
      <c r="B769" s="1" t="s">
        <v>1479</v>
      </c>
      <c r="C769" s="1" t="s">
        <v>1428</v>
      </c>
      <c r="D769" s="1" t="s">
        <v>2721</v>
      </c>
    </row>
    <row r="770" spans="1:4">
      <c r="A770" s="1" t="s">
        <v>1433</v>
      </c>
      <c r="B770" s="1" t="s">
        <v>1434</v>
      </c>
      <c r="C770" s="1" t="s">
        <v>1567</v>
      </c>
      <c r="D770" s="1" t="s">
        <v>3010</v>
      </c>
    </row>
    <row r="771" spans="1:4">
      <c r="A771" s="1" t="s">
        <v>1458</v>
      </c>
      <c r="B771" s="1" t="s">
        <v>1459</v>
      </c>
      <c r="C771" s="1" t="s">
        <v>1203</v>
      </c>
      <c r="D771" s="1" t="s">
        <v>3011</v>
      </c>
    </row>
    <row r="772" spans="1:4">
      <c r="A772" s="1" t="s">
        <v>1396</v>
      </c>
      <c r="B772" s="1" t="s">
        <v>1397</v>
      </c>
      <c r="C772" s="1" t="s">
        <v>2194</v>
      </c>
      <c r="D772" s="1" t="s">
        <v>3687</v>
      </c>
    </row>
    <row r="773" spans="1:4">
      <c r="A773" s="1" t="s">
        <v>1467</v>
      </c>
      <c r="B773" s="1" t="s">
        <v>1468</v>
      </c>
      <c r="C773" s="1" t="s">
        <v>2017</v>
      </c>
      <c r="D773" s="1" t="s">
        <v>3688</v>
      </c>
    </row>
    <row r="774" spans="1:4">
      <c r="A774" s="1" t="s">
        <v>1091</v>
      </c>
      <c r="B774" s="1" t="s">
        <v>1092</v>
      </c>
      <c r="C774" s="1" t="s">
        <v>636</v>
      </c>
      <c r="D774" s="1" t="s">
        <v>2430</v>
      </c>
    </row>
    <row r="775" spans="1:4">
      <c r="A775" s="1" t="s">
        <v>1392</v>
      </c>
      <c r="B775" s="1" t="s">
        <v>1393</v>
      </c>
      <c r="C775" s="1" t="s">
        <v>2518</v>
      </c>
      <c r="D775" s="1" t="s">
        <v>3689</v>
      </c>
    </row>
    <row r="776" spans="1:4">
      <c r="A776" s="1" t="s">
        <v>1477</v>
      </c>
      <c r="B776" s="1" t="s">
        <v>1478</v>
      </c>
      <c r="C776" s="1" t="s">
        <v>813</v>
      </c>
      <c r="D776" s="1" t="s">
        <v>2431</v>
      </c>
    </row>
    <row r="777" spans="1:4">
      <c r="A777" s="1" t="s">
        <v>1538</v>
      </c>
      <c r="B777" s="1" t="s">
        <v>1539</v>
      </c>
      <c r="C777" s="1" t="s">
        <v>2332</v>
      </c>
      <c r="D777" s="1" t="s">
        <v>3591</v>
      </c>
    </row>
    <row r="778" spans="1:4">
      <c r="A778" s="1" t="s">
        <v>1469</v>
      </c>
      <c r="B778" s="1" t="s">
        <v>1470</v>
      </c>
      <c r="C778" s="1" t="s">
        <v>2432</v>
      </c>
      <c r="D778" s="1" t="s">
        <v>3690</v>
      </c>
    </row>
    <row r="779" spans="1:4">
      <c r="A779" s="1" t="s">
        <v>1295</v>
      </c>
      <c r="B779" s="1" t="s">
        <v>1296</v>
      </c>
      <c r="C779" s="1" t="s">
        <v>2263</v>
      </c>
      <c r="D779" s="1" t="s">
        <v>2939</v>
      </c>
    </row>
    <row r="780" spans="1:4">
      <c r="A780" s="1" t="s">
        <v>1506</v>
      </c>
      <c r="B780" s="1" t="s">
        <v>1507</v>
      </c>
      <c r="C780" s="1" t="s">
        <v>2433</v>
      </c>
      <c r="D780" s="1" t="s">
        <v>3691</v>
      </c>
    </row>
    <row r="781" spans="1:4">
      <c r="A781" s="1" t="s">
        <v>1475</v>
      </c>
      <c r="B781" s="1" t="s">
        <v>1476</v>
      </c>
      <c r="C781" s="1" t="s">
        <v>2336</v>
      </c>
      <c r="D781" s="1" t="s">
        <v>3692</v>
      </c>
    </row>
    <row r="782" spans="1:4">
      <c r="A782" s="1" t="s">
        <v>1473</v>
      </c>
      <c r="B782" s="1" t="s">
        <v>1474</v>
      </c>
      <c r="C782" s="1" t="s">
        <v>2178</v>
      </c>
      <c r="D782" s="1" t="s">
        <v>2972</v>
      </c>
    </row>
    <row r="783" spans="1:4">
      <c r="A783" s="1" t="s">
        <v>1497</v>
      </c>
      <c r="B783" s="1" t="s">
        <v>1498</v>
      </c>
      <c r="C783" s="1" t="s">
        <v>1480</v>
      </c>
      <c r="D783" s="1" t="s">
        <v>3634</v>
      </c>
    </row>
    <row r="784" spans="1:4">
      <c r="A784" s="1" t="s">
        <v>1489</v>
      </c>
      <c r="B784" s="1" t="s">
        <v>1490</v>
      </c>
      <c r="C784" s="1" t="s">
        <v>709</v>
      </c>
      <c r="D784" s="1" t="s">
        <v>3693</v>
      </c>
    </row>
    <row r="785" spans="1:4">
      <c r="A785" s="1" t="s">
        <v>1519</v>
      </c>
      <c r="B785" s="1" t="s">
        <v>1520</v>
      </c>
      <c r="C785" s="1" t="s">
        <v>1521</v>
      </c>
      <c r="D785" s="1" t="s">
        <v>3012</v>
      </c>
    </row>
    <row r="786" spans="1:4">
      <c r="A786" s="1" t="s">
        <v>1517</v>
      </c>
      <c r="B786" s="1" t="s">
        <v>1518</v>
      </c>
      <c r="C786" s="1" t="s">
        <v>1480</v>
      </c>
      <c r="D786" s="1" t="s">
        <v>3634</v>
      </c>
    </row>
    <row r="787" spans="1:4">
      <c r="A787" s="1" t="s">
        <v>932</v>
      </c>
      <c r="B787" s="1" t="s">
        <v>933</v>
      </c>
      <c r="C787" s="1" t="s">
        <v>2434</v>
      </c>
      <c r="D787" s="1" t="s">
        <v>3694</v>
      </c>
    </row>
    <row r="788" spans="1:4">
      <c r="A788" s="1" t="s">
        <v>1572</v>
      </c>
      <c r="B788" s="1" t="s">
        <v>1573</v>
      </c>
      <c r="C788" s="1" t="s">
        <v>2206</v>
      </c>
      <c r="D788" s="1" t="s">
        <v>3695</v>
      </c>
    </row>
    <row r="789" spans="1:4">
      <c r="A789" s="1" t="s">
        <v>1516</v>
      </c>
      <c r="B789" s="1" t="s">
        <v>1516</v>
      </c>
      <c r="C789" s="1" t="s">
        <v>312</v>
      </c>
      <c r="D789" s="1" t="s">
        <v>2435</v>
      </c>
    </row>
    <row r="790" spans="1:4">
      <c r="A790" s="1" t="s">
        <v>1524</v>
      </c>
      <c r="B790" s="1" t="s">
        <v>1525</v>
      </c>
      <c r="C790" s="1" t="s">
        <v>312</v>
      </c>
      <c r="D790" s="1" t="s">
        <v>3696</v>
      </c>
    </row>
    <row r="791" spans="1:4">
      <c r="A791" s="1" t="s">
        <v>1500</v>
      </c>
      <c r="B791" s="1" t="s">
        <v>1501</v>
      </c>
      <c r="C791" s="1" t="s">
        <v>2275</v>
      </c>
      <c r="D791" s="1" t="s">
        <v>3697</v>
      </c>
    </row>
    <row r="792" spans="1:4">
      <c r="A792" s="1" t="s">
        <v>1532</v>
      </c>
      <c r="B792" s="1" t="s">
        <v>1533</v>
      </c>
      <c r="C792" s="1" t="s">
        <v>2436</v>
      </c>
      <c r="D792" s="1" t="s">
        <v>3698</v>
      </c>
    </row>
    <row r="793" spans="1:4">
      <c r="A793" s="1" t="s">
        <v>1502</v>
      </c>
      <c r="B793" s="1" t="s">
        <v>1503</v>
      </c>
      <c r="C793" s="1" t="s">
        <v>2437</v>
      </c>
      <c r="D793" s="1" t="s">
        <v>3699</v>
      </c>
    </row>
    <row r="794" spans="1:4">
      <c r="A794" s="1" t="s">
        <v>1542</v>
      </c>
      <c r="B794" s="1" t="s">
        <v>1543</v>
      </c>
      <c r="C794" s="1" t="s">
        <v>2255</v>
      </c>
      <c r="D794" s="1" t="s">
        <v>3006</v>
      </c>
    </row>
    <row r="795" spans="1:4">
      <c r="A795" s="1" t="s">
        <v>1536</v>
      </c>
      <c r="B795" s="1" t="s">
        <v>1537</v>
      </c>
      <c r="C795" s="1" t="s">
        <v>2071</v>
      </c>
      <c r="D795" s="1" t="s">
        <v>3700</v>
      </c>
    </row>
    <row r="796" spans="1:4">
      <c r="A796" s="1" t="s">
        <v>1522</v>
      </c>
      <c r="B796" s="1" t="s">
        <v>1523</v>
      </c>
      <c r="C796" s="1" t="s">
        <v>2119</v>
      </c>
      <c r="D796" s="1" t="s">
        <v>3701</v>
      </c>
    </row>
    <row r="797" spans="1:4">
      <c r="A797" s="1" t="s">
        <v>1526</v>
      </c>
      <c r="B797" s="1" t="s">
        <v>1527</v>
      </c>
      <c r="C797" s="1" t="s">
        <v>2438</v>
      </c>
      <c r="D797" s="1" t="s">
        <v>3702</v>
      </c>
    </row>
    <row r="798" spans="1:4">
      <c r="A798" s="1" t="s">
        <v>1514</v>
      </c>
      <c r="B798" s="1" t="s">
        <v>1515</v>
      </c>
      <c r="C798" s="1" t="s">
        <v>290</v>
      </c>
      <c r="D798" s="1" t="s">
        <v>2934</v>
      </c>
    </row>
    <row r="799" spans="1:4">
      <c r="A799" s="1" t="s">
        <v>1546</v>
      </c>
      <c r="B799" s="1" t="s">
        <v>1547</v>
      </c>
      <c r="C799" s="1" t="s">
        <v>2134</v>
      </c>
      <c r="D799" s="1" t="s">
        <v>3703</v>
      </c>
    </row>
    <row r="800" spans="1:4">
      <c r="A800" s="1" t="s">
        <v>1390</v>
      </c>
      <c r="B800" s="1" t="s">
        <v>1391</v>
      </c>
      <c r="C800" s="1" t="s">
        <v>1021</v>
      </c>
      <c r="D800" s="1" t="s">
        <v>3704</v>
      </c>
    </row>
    <row r="801" spans="1:4">
      <c r="A801" s="1" t="s">
        <v>1422</v>
      </c>
      <c r="B801" s="1" t="s">
        <v>1423</v>
      </c>
      <c r="C801" s="1" t="s">
        <v>2096</v>
      </c>
      <c r="D801" s="1" t="s">
        <v>2439</v>
      </c>
    </row>
    <row r="802" spans="1:4">
      <c r="A802" s="1" t="s">
        <v>1540</v>
      </c>
      <c r="B802" s="1" t="s">
        <v>1541</v>
      </c>
      <c r="C802" s="1" t="s">
        <v>2415</v>
      </c>
      <c r="D802" s="1" t="s">
        <v>3705</v>
      </c>
    </row>
    <row r="803" spans="1:4">
      <c r="A803" s="1" t="s">
        <v>1508</v>
      </c>
      <c r="B803" s="1" t="s">
        <v>1509</v>
      </c>
      <c r="C803" s="1" t="s">
        <v>2659</v>
      </c>
      <c r="D803" s="1" t="s">
        <v>3706</v>
      </c>
    </row>
    <row r="804" spans="1:4">
      <c r="A804" s="1" t="s">
        <v>1544</v>
      </c>
      <c r="B804" s="1" t="s">
        <v>1545</v>
      </c>
      <c r="C804" s="1" t="s">
        <v>434</v>
      </c>
      <c r="D804" s="1" t="s">
        <v>3707</v>
      </c>
    </row>
    <row r="805" spans="1:4">
      <c r="A805" s="1" t="s">
        <v>1534</v>
      </c>
      <c r="B805" s="1" t="s">
        <v>1535</v>
      </c>
      <c r="C805" s="1" t="s">
        <v>2722</v>
      </c>
      <c r="D805" s="1" t="s">
        <v>3708</v>
      </c>
    </row>
    <row r="806" spans="1:4">
      <c r="A806" s="1" t="s">
        <v>1561</v>
      </c>
      <c r="B806" s="1" t="s">
        <v>1562</v>
      </c>
      <c r="C806" s="1" t="s">
        <v>2281</v>
      </c>
      <c r="D806" s="1" t="s">
        <v>3709</v>
      </c>
    </row>
    <row r="807" spans="1:4">
      <c r="A807" s="1" t="s">
        <v>1568</v>
      </c>
      <c r="B807" s="1" t="s">
        <v>1569</v>
      </c>
      <c r="C807" s="1" t="s">
        <v>2440</v>
      </c>
      <c r="D807" s="1" t="s">
        <v>3710</v>
      </c>
    </row>
    <row r="808" spans="1:4">
      <c r="A808" s="1" t="s">
        <v>1471</v>
      </c>
      <c r="B808" s="1" t="s">
        <v>1472</v>
      </c>
      <c r="C808" s="1" t="s">
        <v>2441</v>
      </c>
      <c r="D808" s="1" t="s">
        <v>3711</v>
      </c>
    </row>
    <row r="809" spans="1:4">
      <c r="A809" s="1" t="s">
        <v>1528</v>
      </c>
      <c r="B809" s="1" t="s">
        <v>1529</v>
      </c>
      <c r="C809" s="1" t="s">
        <v>2155</v>
      </c>
      <c r="D809" s="1" t="s">
        <v>3712</v>
      </c>
    </row>
    <row r="810" spans="1:4">
      <c r="A810" s="1" t="s">
        <v>1552</v>
      </c>
      <c r="B810" s="1" t="s">
        <v>1553</v>
      </c>
      <c r="C810" s="1" t="s">
        <v>312</v>
      </c>
      <c r="D810" s="1" t="s">
        <v>2442</v>
      </c>
    </row>
    <row r="811" spans="1:4">
      <c r="A811" s="1" t="s">
        <v>1565</v>
      </c>
      <c r="B811" s="1" t="s">
        <v>1566</v>
      </c>
      <c r="C811" s="1" t="s">
        <v>636</v>
      </c>
      <c r="D811" s="1" t="s">
        <v>3013</v>
      </c>
    </row>
    <row r="812" spans="1:4">
      <c r="A812" s="1" t="s">
        <v>1554</v>
      </c>
      <c r="B812" s="1" t="s">
        <v>1555</v>
      </c>
      <c r="C812" s="1" t="s">
        <v>2443</v>
      </c>
      <c r="D812" s="1" t="s">
        <v>3713</v>
      </c>
    </row>
    <row r="813" spans="1:4">
      <c r="A813" s="1" t="s">
        <v>1570</v>
      </c>
      <c r="B813" s="1" t="s">
        <v>1571</v>
      </c>
      <c r="C813" s="1" t="s">
        <v>636</v>
      </c>
      <c r="D813" s="1" t="s">
        <v>3013</v>
      </c>
    </row>
    <row r="814" spans="1:4">
      <c r="A814" s="1" t="s">
        <v>1504</v>
      </c>
      <c r="B814" s="1" t="s">
        <v>1505</v>
      </c>
      <c r="C814" s="1" t="s">
        <v>2211</v>
      </c>
      <c r="D814" s="1" t="s">
        <v>2444</v>
      </c>
    </row>
    <row r="815" spans="1:4">
      <c r="A815" s="1" t="s">
        <v>1550</v>
      </c>
      <c r="B815" s="1" t="s">
        <v>1551</v>
      </c>
      <c r="C815" s="1" t="s">
        <v>2723</v>
      </c>
      <c r="D815" s="1" t="s">
        <v>3714</v>
      </c>
    </row>
    <row r="816" spans="1:4">
      <c r="A816" s="1" t="s">
        <v>1556</v>
      </c>
      <c r="B816" s="1" t="s">
        <v>1557</v>
      </c>
      <c r="C816" s="1" t="s">
        <v>2324</v>
      </c>
      <c r="D816" s="1" t="s">
        <v>3715</v>
      </c>
    </row>
    <row r="817" spans="1:4">
      <c r="A817" s="1" t="s">
        <v>1558</v>
      </c>
      <c r="B817" s="1" t="s">
        <v>1559</v>
      </c>
      <c r="C817" s="1" t="s">
        <v>2402</v>
      </c>
      <c r="D817" s="1" t="s">
        <v>2993</v>
      </c>
    </row>
    <row r="818" spans="1:4">
      <c r="A818" s="1" t="s">
        <v>1563</v>
      </c>
      <c r="B818" s="1" t="s">
        <v>1564</v>
      </c>
      <c r="C818" s="1" t="s">
        <v>2421</v>
      </c>
      <c r="D818" s="1" t="s">
        <v>3716</v>
      </c>
    </row>
    <row r="819" spans="1:4">
      <c r="A819" s="1" t="s">
        <v>1574</v>
      </c>
      <c r="B819" s="1" t="s">
        <v>1575</v>
      </c>
      <c r="C819" s="1" t="s">
        <v>1415</v>
      </c>
      <c r="D819" s="1" t="s">
        <v>3018</v>
      </c>
    </row>
    <row r="820" spans="1:4">
      <c r="A820" s="1" t="s">
        <v>1576</v>
      </c>
      <c r="B820" s="1" t="s">
        <v>1577</v>
      </c>
      <c r="C820" s="1" t="s">
        <v>636</v>
      </c>
      <c r="D820" s="1" t="s">
        <v>3013</v>
      </c>
    </row>
    <row r="821" spans="1:4">
      <c r="A821" s="1" t="s">
        <v>1580</v>
      </c>
      <c r="B821" s="1" t="s">
        <v>1581</v>
      </c>
      <c r="C821" s="1" t="s">
        <v>790</v>
      </c>
      <c r="D821" s="1" t="s">
        <v>2445</v>
      </c>
    </row>
    <row r="822" spans="1:4">
      <c r="A822" s="1" t="s">
        <v>1584</v>
      </c>
      <c r="B822" s="1" t="s">
        <v>1585</v>
      </c>
      <c r="C822" s="1" t="s">
        <v>1203</v>
      </c>
      <c r="D822" s="1" t="s">
        <v>3717</v>
      </c>
    </row>
    <row r="823" spans="1:4">
      <c r="A823" s="1" t="s">
        <v>1586</v>
      </c>
      <c r="B823" s="1" t="s">
        <v>1587</v>
      </c>
      <c r="C823" s="1" t="s">
        <v>2134</v>
      </c>
      <c r="D823" s="1" t="s">
        <v>3703</v>
      </c>
    </row>
    <row r="824" spans="1:4">
      <c r="A824" s="1" t="s">
        <v>1582</v>
      </c>
      <c r="B824" s="1" t="s">
        <v>1583</v>
      </c>
      <c r="C824" s="1" t="s">
        <v>2179</v>
      </c>
      <c r="D824" s="1" t="s">
        <v>2446</v>
      </c>
    </row>
    <row r="825" spans="1:4">
      <c r="A825" s="1" t="s">
        <v>1590</v>
      </c>
      <c r="B825" s="1" t="s">
        <v>1591</v>
      </c>
      <c r="C825" s="1" t="s">
        <v>3718</v>
      </c>
      <c r="D825" s="1" t="s">
        <v>3719</v>
      </c>
    </row>
    <row r="826" spans="1:4">
      <c r="A826" s="1" t="s">
        <v>2139</v>
      </c>
      <c r="B826" s="1" t="s">
        <v>2140</v>
      </c>
      <c r="C826" s="1" t="s">
        <v>3720</v>
      </c>
      <c r="D826" s="1" t="s">
        <v>3721</v>
      </c>
    </row>
    <row r="827" spans="1:4">
      <c r="A827" s="1" t="s">
        <v>1615</v>
      </c>
      <c r="B827" s="1" t="s">
        <v>1616</v>
      </c>
      <c r="C827" s="1" t="s">
        <v>2321</v>
      </c>
      <c r="D827" s="1" t="s">
        <v>3014</v>
      </c>
    </row>
    <row r="828" spans="1:4">
      <c r="A828" s="1" t="s">
        <v>1599</v>
      </c>
      <c r="B828" s="1" t="s">
        <v>1600</v>
      </c>
      <c r="C828" s="1" t="s">
        <v>2296</v>
      </c>
      <c r="D828" s="1" t="s">
        <v>3722</v>
      </c>
    </row>
    <row r="829" spans="1:4">
      <c r="A829" s="1" t="s">
        <v>1595</v>
      </c>
      <c r="B829" s="1" t="s">
        <v>1596</v>
      </c>
      <c r="C829" s="1" t="s">
        <v>3723</v>
      </c>
      <c r="D829" s="1" t="s">
        <v>2585</v>
      </c>
    </row>
    <row r="830" spans="1:4">
      <c r="A830" s="1" t="s">
        <v>1601</v>
      </c>
      <c r="B830" s="1" t="s">
        <v>1602</v>
      </c>
      <c r="C830" s="1" t="s">
        <v>3724</v>
      </c>
      <c r="D830" s="1" t="s">
        <v>3725</v>
      </c>
    </row>
    <row r="831" spans="1:4">
      <c r="A831" s="1" t="s">
        <v>1674</v>
      </c>
      <c r="B831" s="1" t="s">
        <v>1675</v>
      </c>
      <c r="C831" s="1" t="s">
        <v>3726</v>
      </c>
      <c r="D831" s="1" t="s">
        <v>3727</v>
      </c>
    </row>
    <row r="832" spans="1:4">
      <c r="A832" s="1" t="s">
        <v>1625</v>
      </c>
      <c r="B832" s="1" t="s">
        <v>1626</v>
      </c>
      <c r="C832" s="1" t="s">
        <v>2724</v>
      </c>
      <c r="D832" s="1" t="s">
        <v>3728</v>
      </c>
    </row>
    <row r="833" spans="1:4">
      <c r="A833" s="1" t="s">
        <v>1607</v>
      </c>
      <c r="B833" s="1" t="s">
        <v>1608</v>
      </c>
      <c r="C833" s="1" t="s">
        <v>2618</v>
      </c>
      <c r="D833" s="1" t="s">
        <v>3729</v>
      </c>
    </row>
    <row r="834" spans="1:4">
      <c r="A834" s="1" t="s">
        <v>1635</v>
      </c>
      <c r="B834" s="1" t="s">
        <v>1247</v>
      </c>
      <c r="C834" s="1" t="s">
        <v>2244</v>
      </c>
      <c r="D834" s="1" t="s">
        <v>3730</v>
      </c>
    </row>
    <row r="835" spans="1:4">
      <c r="A835" s="1" t="s">
        <v>1605</v>
      </c>
      <c r="B835" s="1" t="s">
        <v>1606</v>
      </c>
      <c r="C835" s="1" t="s">
        <v>2393</v>
      </c>
      <c r="D835" s="1" t="s">
        <v>2725</v>
      </c>
    </row>
    <row r="836" spans="1:4">
      <c r="A836" s="1" t="s">
        <v>1603</v>
      </c>
      <c r="B836" s="1" t="s">
        <v>1604</v>
      </c>
      <c r="C836" s="1" t="s">
        <v>2304</v>
      </c>
      <c r="D836" s="1" t="s">
        <v>3731</v>
      </c>
    </row>
    <row r="837" spans="1:4">
      <c r="A837" s="1" t="s">
        <v>1658</v>
      </c>
      <c r="B837" s="1" t="s">
        <v>1659</v>
      </c>
      <c r="C837" s="1" t="s">
        <v>3732</v>
      </c>
      <c r="D837" s="1" t="s">
        <v>3733</v>
      </c>
    </row>
    <row r="838" spans="1:4">
      <c r="A838" s="1" t="s">
        <v>1645</v>
      </c>
      <c r="B838" s="1" t="s">
        <v>1646</v>
      </c>
      <c r="C838" s="1" t="s">
        <v>2726</v>
      </c>
      <c r="D838" s="1" t="s">
        <v>3734</v>
      </c>
    </row>
    <row r="839" spans="1:4">
      <c r="A839" s="1" t="s">
        <v>1618</v>
      </c>
      <c r="B839" s="1" t="s">
        <v>1619</v>
      </c>
      <c r="C839" s="1" t="s">
        <v>2449</v>
      </c>
      <c r="D839" s="1" t="s">
        <v>3735</v>
      </c>
    </row>
    <row r="840" spans="1:4">
      <c r="A840" s="1" t="s">
        <v>1777</v>
      </c>
      <c r="B840" s="1" t="s">
        <v>1778</v>
      </c>
      <c r="C840" s="1" t="s">
        <v>2727</v>
      </c>
      <c r="D840" s="1" t="s">
        <v>3015</v>
      </c>
    </row>
    <row r="841" spans="1:4">
      <c r="A841" s="1" t="s">
        <v>1641</v>
      </c>
      <c r="B841" s="1" t="s">
        <v>1642</v>
      </c>
      <c r="C841" s="1" t="s">
        <v>2450</v>
      </c>
      <c r="D841" s="1" t="s">
        <v>3736</v>
      </c>
    </row>
    <row r="842" spans="1:4">
      <c r="A842" s="1" t="s">
        <v>2078</v>
      </c>
      <c r="B842" s="1" t="s">
        <v>2079</v>
      </c>
      <c r="C842" s="1" t="s">
        <v>2538</v>
      </c>
      <c r="D842" s="1" t="s">
        <v>2451</v>
      </c>
    </row>
    <row r="843" spans="1:4">
      <c r="A843" s="1" t="s">
        <v>1654</v>
      </c>
      <c r="B843" s="1" t="s">
        <v>1655</v>
      </c>
      <c r="C843" s="1" t="s">
        <v>2522</v>
      </c>
      <c r="D843" s="1" t="s">
        <v>2312</v>
      </c>
    </row>
    <row r="844" spans="1:4">
      <c r="A844" s="1" t="s">
        <v>1749</v>
      </c>
      <c r="B844" s="1" t="s">
        <v>1750</v>
      </c>
      <c r="C844" s="1" t="s">
        <v>290</v>
      </c>
      <c r="D844" s="1" t="s">
        <v>2934</v>
      </c>
    </row>
    <row r="845" spans="1:4">
      <c r="A845" s="1" t="s">
        <v>2141</v>
      </c>
      <c r="B845" s="1" t="s">
        <v>2142</v>
      </c>
      <c r="C845" s="1" t="s">
        <v>2505</v>
      </c>
      <c r="D845" s="1" t="s">
        <v>3737</v>
      </c>
    </row>
    <row r="846" spans="1:4">
      <c r="A846" s="1" t="s">
        <v>1652</v>
      </c>
      <c r="B846" s="1" t="s">
        <v>1653</v>
      </c>
      <c r="C846" s="1" t="s">
        <v>3738</v>
      </c>
      <c r="D846" s="1" t="s">
        <v>2529</v>
      </c>
    </row>
    <row r="847" spans="1:4">
      <c r="A847" s="1" t="s">
        <v>1611</v>
      </c>
      <c r="B847" s="1" t="s">
        <v>1612</v>
      </c>
      <c r="C847" s="1" t="s">
        <v>3739</v>
      </c>
      <c r="D847" s="1" t="s">
        <v>2728</v>
      </c>
    </row>
    <row r="848" spans="1:4">
      <c r="A848" s="1" t="s">
        <v>1638</v>
      </c>
      <c r="B848" s="1" t="s">
        <v>1639</v>
      </c>
      <c r="C848" s="1" t="s">
        <v>2586</v>
      </c>
      <c r="D848" s="1" t="s">
        <v>3740</v>
      </c>
    </row>
    <row r="849" spans="1:4">
      <c r="A849" s="1" t="s">
        <v>2082</v>
      </c>
      <c r="B849" s="1" t="s">
        <v>2083</v>
      </c>
      <c r="C849" s="1" t="s">
        <v>2562</v>
      </c>
      <c r="D849" s="1" t="s">
        <v>2452</v>
      </c>
    </row>
    <row r="850" spans="1:4">
      <c r="A850" s="1" t="s">
        <v>1629</v>
      </c>
      <c r="B850" s="1" t="s">
        <v>1630</v>
      </c>
      <c r="C850" s="1" t="s">
        <v>2200</v>
      </c>
      <c r="D850" s="1" t="s">
        <v>2640</v>
      </c>
    </row>
    <row r="851" spans="1:4">
      <c r="A851" s="1" t="s">
        <v>2058</v>
      </c>
      <c r="B851" s="1" t="s">
        <v>2059</v>
      </c>
      <c r="C851" s="1" t="s">
        <v>771</v>
      </c>
      <c r="D851" s="1" t="s">
        <v>3741</v>
      </c>
    </row>
    <row r="852" spans="1:4">
      <c r="A852" s="1" t="s">
        <v>2218</v>
      </c>
      <c r="B852" s="1" t="s">
        <v>2219</v>
      </c>
      <c r="C852" s="1" t="s">
        <v>2548</v>
      </c>
      <c r="D852" s="1" t="s">
        <v>3742</v>
      </c>
    </row>
    <row r="853" spans="1:4">
      <c r="A853" s="1" t="s">
        <v>1692</v>
      </c>
      <c r="B853" s="1" t="s">
        <v>1693</v>
      </c>
      <c r="C853" s="1" t="s">
        <v>2526</v>
      </c>
      <c r="D853" s="1" t="s">
        <v>3743</v>
      </c>
    </row>
    <row r="854" spans="1:4">
      <c r="A854" s="1" t="s">
        <v>1592</v>
      </c>
      <c r="B854" s="1" t="s">
        <v>1593</v>
      </c>
      <c r="C854" s="1" t="s">
        <v>3744</v>
      </c>
      <c r="D854" s="1" t="s">
        <v>3745</v>
      </c>
    </row>
    <row r="855" spans="1:4">
      <c r="A855" s="1" t="s">
        <v>1643</v>
      </c>
      <c r="B855" s="1" t="s">
        <v>1644</v>
      </c>
      <c r="C855" s="1" t="s">
        <v>2609</v>
      </c>
      <c r="D855" s="1" t="s">
        <v>3746</v>
      </c>
    </row>
    <row r="856" spans="1:4">
      <c r="A856" s="1" t="s">
        <v>2220</v>
      </c>
      <c r="B856" s="1" t="s">
        <v>595</v>
      </c>
      <c r="C856" s="1" t="s">
        <v>3747</v>
      </c>
      <c r="D856" s="1" t="s">
        <v>3748</v>
      </c>
    </row>
    <row r="857" spans="1:4">
      <c r="A857" s="1" t="s">
        <v>2221</v>
      </c>
      <c r="B857" s="1" t="s">
        <v>2222</v>
      </c>
      <c r="C857" s="1" t="s">
        <v>1480</v>
      </c>
      <c r="D857" s="1" t="s">
        <v>3749</v>
      </c>
    </row>
    <row r="858" spans="1:4">
      <c r="A858" s="1" t="s">
        <v>1640</v>
      </c>
      <c r="B858" s="1" t="s">
        <v>1640</v>
      </c>
      <c r="C858" s="1" t="s">
        <v>2537</v>
      </c>
      <c r="D858" s="1" t="s">
        <v>2453</v>
      </c>
    </row>
    <row r="859" spans="1:4">
      <c r="A859" s="1" t="s">
        <v>1656</v>
      </c>
      <c r="B859" s="1" t="s">
        <v>1657</v>
      </c>
      <c r="C859" s="1" t="s">
        <v>3750</v>
      </c>
      <c r="D859" s="1" t="s">
        <v>3751</v>
      </c>
    </row>
    <row r="860" spans="1:4">
      <c r="A860" s="1" t="s">
        <v>2216</v>
      </c>
      <c r="B860" s="1" t="s">
        <v>2217</v>
      </c>
      <c r="C860" s="1" t="s">
        <v>2162</v>
      </c>
      <c r="D860" s="1" t="s">
        <v>3752</v>
      </c>
    </row>
    <row r="861" spans="1:4">
      <c r="A861" s="1" t="s">
        <v>2080</v>
      </c>
      <c r="B861" s="1" t="s">
        <v>2081</v>
      </c>
      <c r="C861" s="1" t="s">
        <v>2729</v>
      </c>
      <c r="D861" s="1" t="s">
        <v>2619</v>
      </c>
    </row>
    <row r="862" spans="1:4">
      <c r="A862" s="1" t="s">
        <v>1623</v>
      </c>
      <c r="B862" s="1" t="s">
        <v>1624</v>
      </c>
      <c r="C862" s="1" t="s">
        <v>3753</v>
      </c>
      <c r="D862" s="1" t="s">
        <v>3754</v>
      </c>
    </row>
    <row r="863" spans="1:4">
      <c r="A863" s="1" t="s">
        <v>1822</v>
      </c>
      <c r="B863" s="1" t="s">
        <v>1823</v>
      </c>
      <c r="C863" s="1" t="s">
        <v>2730</v>
      </c>
      <c r="D863" s="1" t="s">
        <v>3016</v>
      </c>
    </row>
    <row r="864" spans="1:4">
      <c r="A864" s="1" t="s">
        <v>1907</v>
      </c>
      <c r="B864" s="1" t="s">
        <v>1908</v>
      </c>
      <c r="C864" s="1" t="s">
        <v>1499</v>
      </c>
      <c r="D864" s="1" t="s">
        <v>3755</v>
      </c>
    </row>
    <row r="865" spans="1:4">
      <c r="A865" s="1" t="s">
        <v>1666</v>
      </c>
      <c r="B865" s="1" t="s">
        <v>1667</v>
      </c>
      <c r="C865" s="1" t="s">
        <v>2133</v>
      </c>
      <c r="D865" s="1" t="s">
        <v>3756</v>
      </c>
    </row>
    <row r="866" spans="1:4">
      <c r="A866" s="1" t="s">
        <v>1735</v>
      </c>
      <c r="B866" s="1" t="s">
        <v>1736</v>
      </c>
      <c r="C866" s="1" t="s">
        <v>2731</v>
      </c>
      <c r="D866" s="1" t="s">
        <v>3757</v>
      </c>
    </row>
    <row r="867" spans="1:4">
      <c r="A867" s="1" t="s">
        <v>1676</v>
      </c>
      <c r="B867" s="1" t="s">
        <v>1677</v>
      </c>
      <c r="C867" s="1" t="s">
        <v>2732</v>
      </c>
      <c r="D867" s="1" t="s">
        <v>3758</v>
      </c>
    </row>
    <row r="868" spans="1:4">
      <c r="A868" s="1" t="s">
        <v>1617</v>
      </c>
      <c r="B868" s="1" t="s">
        <v>365</v>
      </c>
      <c r="C868" s="1" t="s">
        <v>2155</v>
      </c>
      <c r="D868" s="1" t="s">
        <v>3759</v>
      </c>
    </row>
    <row r="869" spans="1:4">
      <c r="A869" s="1" t="s">
        <v>1688</v>
      </c>
      <c r="B869" s="1" t="s">
        <v>1689</v>
      </c>
      <c r="C869" s="1" t="s">
        <v>2212</v>
      </c>
      <c r="D869" s="1" t="s">
        <v>3760</v>
      </c>
    </row>
    <row r="870" spans="1:4">
      <c r="A870" s="1" t="s">
        <v>1753</v>
      </c>
      <c r="B870" s="1" t="s">
        <v>1754</v>
      </c>
      <c r="C870" s="1" t="s">
        <v>1203</v>
      </c>
      <c r="D870" s="1" t="s">
        <v>3011</v>
      </c>
    </row>
    <row r="871" spans="1:4">
      <c r="A871" s="1" t="s">
        <v>2084</v>
      </c>
      <c r="B871" s="1" t="s">
        <v>2085</v>
      </c>
      <c r="C871" s="1" t="s">
        <v>3761</v>
      </c>
      <c r="D871" s="1" t="s">
        <v>3762</v>
      </c>
    </row>
    <row r="872" spans="1:4">
      <c r="A872" s="1" t="s">
        <v>1700</v>
      </c>
      <c r="B872" s="1" t="s">
        <v>1701</v>
      </c>
      <c r="C872" s="1" t="s">
        <v>3763</v>
      </c>
      <c r="D872" s="1" t="s">
        <v>3764</v>
      </c>
    </row>
    <row r="873" spans="1:4">
      <c r="A873" s="1" t="s">
        <v>1967</v>
      </c>
      <c r="B873" s="1" t="s">
        <v>1968</v>
      </c>
      <c r="C873" s="1" t="s">
        <v>2641</v>
      </c>
      <c r="D873" s="1" t="s">
        <v>3765</v>
      </c>
    </row>
    <row r="874" spans="1:4">
      <c r="A874" s="1" t="s">
        <v>1694</v>
      </c>
      <c r="B874" s="1" t="s">
        <v>1695</v>
      </c>
      <c r="C874" s="1" t="s">
        <v>2017</v>
      </c>
      <c r="D874" s="1" t="s">
        <v>3688</v>
      </c>
    </row>
    <row r="875" spans="1:4">
      <c r="A875" s="1" t="s">
        <v>1631</v>
      </c>
      <c r="B875" s="1" t="s">
        <v>1632</v>
      </c>
      <c r="C875" s="1" t="s">
        <v>2168</v>
      </c>
      <c r="D875" s="1" t="s">
        <v>3766</v>
      </c>
    </row>
    <row r="876" spans="1:4">
      <c r="A876" s="1" t="s">
        <v>1773</v>
      </c>
      <c r="B876" s="1" t="s">
        <v>1774</v>
      </c>
      <c r="C876" s="1" t="s">
        <v>3767</v>
      </c>
      <c r="D876" s="1" t="s">
        <v>3768</v>
      </c>
    </row>
    <row r="877" spans="1:4">
      <c r="A877" s="1" t="s">
        <v>1745</v>
      </c>
      <c r="B877" s="1" t="s">
        <v>1746</v>
      </c>
      <c r="C877" s="1" t="s">
        <v>290</v>
      </c>
      <c r="D877" s="1" t="s">
        <v>3769</v>
      </c>
    </row>
    <row r="878" spans="1:4">
      <c r="A878" s="1" t="s">
        <v>1850</v>
      </c>
      <c r="B878" s="1" t="s">
        <v>1850</v>
      </c>
      <c r="C878" s="1" t="s">
        <v>2121</v>
      </c>
      <c r="D878" s="1" t="s">
        <v>2912</v>
      </c>
    </row>
    <row r="879" spans="1:4">
      <c r="A879" s="1" t="s">
        <v>1588</v>
      </c>
      <c r="B879" s="1" t="s">
        <v>1589</v>
      </c>
      <c r="C879" s="1" t="s">
        <v>2114</v>
      </c>
      <c r="D879" s="1" t="s">
        <v>2455</v>
      </c>
    </row>
    <row r="880" spans="1:4">
      <c r="A880" s="1" t="s">
        <v>1811</v>
      </c>
      <c r="B880" s="1" t="s">
        <v>1812</v>
      </c>
      <c r="C880" s="1" t="s">
        <v>2233</v>
      </c>
      <c r="D880" s="1" t="s">
        <v>3770</v>
      </c>
    </row>
    <row r="881" spans="1:4">
      <c r="A881" s="1" t="s">
        <v>1706</v>
      </c>
      <c r="B881" s="1" t="s">
        <v>1707</v>
      </c>
      <c r="C881" s="1" t="s">
        <v>2620</v>
      </c>
      <c r="D881" s="1" t="s">
        <v>3771</v>
      </c>
    </row>
    <row r="882" spans="1:4">
      <c r="A882" s="1" t="s">
        <v>1824</v>
      </c>
      <c r="B882" s="1" t="s">
        <v>1825</v>
      </c>
      <c r="C882" s="1" t="s">
        <v>1499</v>
      </c>
      <c r="D882" s="1" t="s">
        <v>3017</v>
      </c>
    </row>
    <row r="883" spans="1:4">
      <c r="A883" s="1" t="s">
        <v>1779</v>
      </c>
      <c r="B883" s="1" t="s">
        <v>1780</v>
      </c>
      <c r="C883" s="1" t="s">
        <v>2454</v>
      </c>
      <c r="D883" s="1" t="s">
        <v>3772</v>
      </c>
    </row>
    <row r="884" spans="1:4">
      <c r="A884" s="1" t="s">
        <v>1686</v>
      </c>
      <c r="B884" s="1" t="s">
        <v>1687</v>
      </c>
      <c r="C884" s="1" t="s">
        <v>2143</v>
      </c>
      <c r="D884" s="1" t="s">
        <v>3773</v>
      </c>
    </row>
    <row r="885" spans="1:4">
      <c r="A885" s="1" t="s">
        <v>1875</v>
      </c>
      <c r="B885" s="1" t="s">
        <v>1876</v>
      </c>
      <c r="C885" s="1" t="s">
        <v>1415</v>
      </c>
      <c r="D885" s="1" t="s">
        <v>3018</v>
      </c>
    </row>
    <row r="886" spans="1:4">
      <c r="A886" s="1" t="s">
        <v>1898</v>
      </c>
      <c r="B886" s="1" t="s">
        <v>1899</v>
      </c>
      <c r="C886" s="1" t="s">
        <v>290</v>
      </c>
      <c r="D886" s="1" t="s">
        <v>2934</v>
      </c>
    </row>
    <row r="887" spans="1:4">
      <c r="A887" s="1" t="s">
        <v>1721</v>
      </c>
      <c r="B887" s="1" t="s">
        <v>1722</v>
      </c>
      <c r="C887" s="1" t="s">
        <v>2565</v>
      </c>
      <c r="D887" s="1" t="s">
        <v>2506</v>
      </c>
    </row>
    <row r="888" spans="1:4">
      <c r="A888" s="1" t="s">
        <v>1972</v>
      </c>
      <c r="B888" s="1" t="s">
        <v>1973</v>
      </c>
      <c r="C888" s="1" t="s">
        <v>636</v>
      </c>
      <c r="D888" s="1" t="s">
        <v>3013</v>
      </c>
    </row>
    <row r="889" spans="1:4">
      <c r="A889" s="1" t="s">
        <v>1717</v>
      </c>
      <c r="B889" s="1" t="s">
        <v>1718</v>
      </c>
      <c r="C889" s="1" t="s">
        <v>2065</v>
      </c>
      <c r="D889" s="1" t="s">
        <v>3774</v>
      </c>
    </row>
    <row r="890" spans="1:4">
      <c r="A890" s="1" t="s">
        <v>1633</v>
      </c>
      <c r="B890" s="1" t="s">
        <v>1634</v>
      </c>
      <c r="C890" s="1" t="s">
        <v>2236</v>
      </c>
      <c r="D890" s="1" t="s">
        <v>3775</v>
      </c>
    </row>
    <row r="891" spans="1:4">
      <c r="A891" s="1" t="s">
        <v>1650</v>
      </c>
      <c r="B891" s="1" t="s">
        <v>1651</v>
      </c>
      <c r="C891" s="1" t="s">
        <v>2143</v>
      </c>
      <c r="D891" s="1" t="s">
        <v>3776</v>
      </c>
    </row>
    <row r="892" spans="1:4">
      <c r="A892" s="1" t="s">
        <v>1727</v>
      </c>
      <c r="B892" s="1" t="s">
        <v>1728</v>
      </c>
      <c r="C892" s="1" t="s">
        <v>636</v>
      </c>
      <c r="D892" s="1" t="s">
        <v>3013</v>
      </c>
    </row>
    <row r="893" spans="1:4">
      <c r="A893" s="1" t="s">
        <v>1668</v>
      </c>
      <c r="B893" s="1" t="s">
        <v>1669</v>
      </c>
      <c r="C893" s="1" t="s">
        <v>2573</v>
      </c>
      <c r="D893" s="1" t="s">
        <v>3777</v>
      </c>
    </row>
    <row r="894" spans="1:4">
      <c r="A894" s="1" t="s">
        <v>1971</v>
      </c>
      <c r="B894" s="1" t="s">
        <v>1620</v>
      </c>
      <c r="C894" s="1" t="s">
        <v>2733</v>
      </c>
      <c r="D894" s="1" t="s">
        <v>3019</v>
      </c>
    </row>
    <row r="895" spans="1:4">
      <c r="A895" s="1" t="s">
        <v>1741</v>
      </c>
      <c r="B895" s="1" t="s">
        <v>1742</v>
      </c>
      <c r="C895" s="1" t="s">
        <v>2179</v>
      </c>
      <c r="D895" s="1" t="s">
        <v>3778</v>
      </c>
    </row>
    <row r="896" spans="1:4">
      <c r="A896" s="1" t="s">
        <v>1767</v>
      </c>
      <c r="B896" s="1" t="s">
        <v>1768</v>
      </c>
      <c r="C896" s="1" t="s">
        <v>2356</v>
      </c>
      <c r="D896" s="1" t="s">
        <v>3779</v>
      </c>
    </row>
    <row r="897" spans="1:4">
      <c r="A897" s="1" t="s">
        <v>2223</v>
      </c>
      <c r="B897" s="1" t="s">
        <v>2224</v>
      </c>
      <c r="C897" s="1" t="s">
        <v>3780</v>
      </c>
      <c r="D897" s="1" t="s">
        <v>3781</v>
      </c>
    </row>
    <row r="898" spans="1:4">
      <c r="A898" s="1" t="s">
        <v>1662</v>
      </c>
      <c r="B898" s="1" t="s">
        <v>1663</v>
      </c>
      <c r="C898" s="1" t="s">
        <v>771</v>
      </c>
      <c r="D898" s="1" t="s">
        <v>3782</v>
      </c>
    </row>
    <row r="899" spans="1:4">
      <c r="A899" s="1" t="s">
        <v>1682</v>
      </c>
      <c r="B899" s="1" t="s">
        <v>1683</v>
      </c>
      <c r="C899" s="1" t="s">
        <v>2600</v>
      </c>
      <c r="D899" s="1" t="s">
        <v>3783</v>
      </c>
    </row>
    <row r="900" spans="1:4">
      <c r="A900" s="1" t="s">
        <v>1627</v>
      </c>
      <c r="B900" s="1" t="s">
        <v>1628</v>
      </c>
      <c r="C900" s="1" t="s">
        <v>2457</v>
      </c>
      <c r="D900" s="1" t="s">
        <v>3784</v>
      </c>
    </row>
    <row r="901" spans="1:4">
      <c r="A901" s="1" t="s">
        <v>1684</v>
      </c>
      <c r="B901" s="1" t="s">
        <v>1685</v>
      </c>
      <c r="C901" s="1" t="s">
        <v>2303</v>
      </c>
      <c r="D901" s="1" t="s">
        <v>3785</v>
      </c>
    </row>
    <row r="902" spans="1:4">
      <c r="A902" s="1" t="s">
        <v>1755</v>
      </c>
      <c r="B902" s="1" t="s">
        <v>1756</v>
      </c>
      <c r="C902" s="1" t="s">
        <v>2154</v>
      </c>
      <c r="D902" s="1" t="s">
        <v>3786</v>
      </c>
    </row>
    <row r="903" spans="1:4">
      <c r="A903" s="1" t="s">
        <v>1815</v>
      </c>
      <c r="B903" s="1" t="s">
        <v>83</v>
      </c>
      <c r="C903" s="1" t="s">
        <v>2334</v>
      </c>
      <c r="D903" s="1" t="s">
        <v>3020</v>
      </c>
    </row>
    <row r="904" spans="1:4">
      <c r="A904" s="1" t="s">
        <v>1737</v>
      </c>
      <c r="B904" s="1" t="s">
        <v>1738</v>
      </c>
      <c r="C904" s="1" t="s">
        <v>2252</v>
      </c>
      <c r="D904" s="1" t="s">
        <v>3787</v>
      </c>
    </row>
    <row r="905" spans="1:4">
      <c r="A905" s="1" t="s">
        <v>1761</v>
      </c>
      <c r="B905" s="1" t="s">
        <v>1762</v>
      </c>
      <c r="C905" s="1" t="s">
        <v>2734</v>
      </c>
      <c r="D905" s="1" t="s">
        <v>3788</v>
      </c>
    </row>
    <row r="906" spans="1:4">
      <c r="A906" s="1" t="s">
        <v>1739</v>
      </c>
      <c r="B906" s="1" t="s">
        <v>1740</v>
      </c>
      <c r="C906" s="1" t="s">
        <v>290</v>
      </c>
      <c r="D906" s="1" t="s">
        <v>3789</v>
      </c>
    </row>
    <row r="907" spans="1:4">
      <c r="A907" s="1" t="s">
        <v>1861</v>
      </c>
      <c r="B907" s="1" t="s">
        <v>1862</v>
      </c>
      <c r="C907" s="1" t="s">
        <v>2315</v>
      </c>
      <c r="D907" s="1" t="s">
        <v>3790</v>
      </c>
    </row>
    <row r="908" spans="1:4">
      <c r="A908" s="1" t="s">
        <v>1789</v>
      </c>
      <c r="B908" s="1" t="s">
        <v>1790</v>
      </c>
      <c r="C908" s="1" t="s">
        <v>2253</v>
      </c>
      <c r="D908" s="1" t="s">
        <v>3021</v>
      </c>
    </row>
    <row r="909" spans="1:4">
      <c r="A909" s="1" t="s">
        <v>1712</v>
      </c>
      <c r="B909" s="1" t="s">
        <v>1713</v>
      </c>
      <c r="C909" s="1" t="s">
        <v>2459</v>
      </c>
      <c r="D909" s="1" t="s">
        <v>3791</v>
      </c>
    </row>
    <row r="910" spans="1:4">
      <c r="A910" s="1" t="s">
        <v>1865</v>
      </c>
      <c r="B910" s="1" t="s">
        <v>1866</v>
      </c>
      <c r="C910" s="1" t="s">
        <v>2461</v>
      </c>
      <c r="D910" s="1" t="s">
        <v>3792</v>
      </c>
    </row>
    <row r="911" spans="1:4">
      <c r="A911" s="1" t="s">
        <v>1910</v>
      </c>
      <c r="B911" s="1" t="s">
        <v>1911</v>
      </c>
      <c r="C911" s="1" t="s">
        <v>2156</v>
      </c>
      <c r="D911" s="1" t="s">
        <v>3793</v>
      </c>
    </row>
    <row r="912" spans="1:4">
      <c r="A912" s="1" t="s">
        <v>1997</v>
      </c>
      <c r="B912" s="1" t="s">
        <v>1998</v>
      </c>
      <c r="C912" s="1" t="s">
        <v>3794</v>
      </c>
      <c r="D912" s="1" t="s">
        <v>3795</v>
      </c>
    </row>
    <row r="913" spans="1:4">
      <c r="A913" s="1" t="s">
        <v>1851</v>
      </c>
      <c r="B913" s="1" t="s">
        <v>1852</v>
      </c>
      <c r="C913" s="1" t="s">
        <v>1203</v>
      </c>
      <c r="D913" s="1" t="s">
        <v>3011</v>
      </c>
    </row>
    <row r="914" spans="1:4">
      <c r="A914" s="1" t="s">
        <v>1886</v>
      </c>
      <c r="B914" s="1" t="s">
        <v>1887</v>
      </c>
      <c r="C914" s="1" t="s">
        <v>290</v>
      </c>
      <c r="D914" s="1" t="s">
        <v>2934</v>
      </c>
    </row>
    <row r="915" spans="1:4">
      <c r="A915" s="1" t="s">
        <v>1647</v>
      </c>
      <c r="B915" s="1" t="s">
        <v>1648</v>
      </c>
      <c r="C915" s="1" t="s">
        <v>312</v>
      </c>
      <c r="D915" s="1" t="s">
        <v>3796</v>
      </c>
    </row>
    <row r="916" spans="1:4">
      <c r="A916" s="1" t="s">
        <v>1710</v>
      </c>
      <c r="B916" s="1" t="s">
        <v>1711</v>
      </c>
      <c r="C916" s="1" t="s">
        <v>2460</v>
      </c>
      <c r="D916" s="1" t="s">
        <v>3797</v>
      </c>
    </row>
    <row r="917" spans="1:4">
      <c r="A917" s="1" t="s">
        <v>1842</v>
      </c>
      <c r="B917" s="1" t="s">
        <v>1843</v>
      </c>
      <c r="C917" s="1" t="s">
        <v>1499</v>
      </c>
      <c r="D917" s="1" t="s">
        <v>3755</v>
      </c>
    </row>
    <row r="918" spans="1:4">
      <c r="A918" s="1" t="s">
        <v>1725</v>
      </c>
      <c r="B918" s="1" t="s">
        <v>1726</v>
      </c>
      <c r="C918" s="1" t="s">
        <v>771</v>
      </c>
      <c r="D918" s="1" t="s">
        <v>2909</v>
      </c>
    </row>
    <row r="919" spans="1:4">
      <c r="A919" s="1" t="s">
        <v>1797</v>
      </c>
      <c r="B919" s="1" t="s">
        <v>1798</v>
      </c>
      <c r="C919" s="1" t="s">
        <v>2672</v>
      </c>
      <c r="D919" s="1" t="s">
        <v>3798</v>
      </c>
    </row>
    <row r="920" spans="1:4">
      <c r="A920" s="1" t="s">
        <v>1838</v>
      </c>
      <c r="B920" s="1" t="s">
        <v>1839</v>
      </c>
      <c r="C920" s="1" t="s">
        <v>2266</v>
      </c>
      <c r="D920" s="1" t="s">
        <v>3799</v>
      </c>
    </row>
    <row r="921" spans="1:4">
      <c r="A921" s="1" t="s">
        <v>1783</v>
      </c>
      <c r="B921" s="1" t="s">
        <v>1784</v>
      </c>
      <c r="C921" s="1" t="s">
        <v>2017</v>
      </c>
      <c r="D921" s="1" t="s">
        <v>3800</v>
      </c>
    </row>
    <row r="922" spans="1:4">
      <c r="A922" s="1" t="s">
        <v>1678</v>
      </c>
      <c r="B922" s="1" t="s">
        <v>1679</v>
      </c>
      <c r="C922" s="1" t="s">
        <v>2260</v>
      </c>
      <c r="D922" s="1" t="s">
        <v>3801</v>
      </c>
    </row>
    <row r="923" spans="1:4">
      <c r="A923" s="1" t="s">
        <v>1859</v>
      </c>
      <c r="B923" s="1" t="s">
        <v>1860</v>
      </c>
      <c r="C923" s="1" t="s">
        <v>2066</v>
      </c>
      <c r="D923" s="1" t="s">
        <v>3802</v>
      </c>
    </row>
    <row r="924" spans="1:4">
      <c r="A924" s="1" t="s">
        <v>1826</v>
      </c>
      <c r="B924" s="1" t="s">
        <v>1827</v>
      </c>
      <c r="C924" s="1" t="s">
        <v>813</v>
      </c>
      <c r="D924" s="1" t="s">
        <v>3803</v>
      </c>
    </row>
    <row r="925" spans="1:4">
      <c r="A925" s="1" t="s">
        <v>2060</v>
      </c>
      <c r="B925" s="1" t="s">
        <v>2061</v>
      </c>
      <c r="C925" s="1" t="s">
        <v>2158</v>
      </c>
      <c r="D925" s="1" t="s">
        <v>3804</v>
      </c>
    </row>
    <row r="926" spans="1:4">
      <c r="A926" s="1" t="s">
        <v>1926</v>
      </c>
      <c r="B926" s="1" t="s">
        <v>1927</v>
      </c>
      <c r="C926" s="1" t="s">
        <v>1560</v>
      </c>
      <c r="D926" s="1" t="s">
        <v>3805</v>
      </c>
    </row>
    <row r="927" spans="1:4">
      <c r="A927" s="1" t="s">
        <v>1716</v>
      </c>
      <c r="B927" s="1" t="s">
        <v>1716</v>
      </c>
      <c r="C927" s="1" t="s">
        <v>3806</v>
      </c>
      <c r="D927" s="1" t="s">
        <v>3807</v>
      </c>
    </row>
    <row r="928" spans="1:4">
      <c r="A928" s="1" t="s">
        <v>1804</v>
      </c>
      <c r="B928" s="1" t="s">
        <v>1804</v>
      </c>
      <c r="C928" s="1" t="s">
        <v>2124</v>
      </c>
      <c r="D928" s="1" t="s">
        <v>3808</v>
      </c>
    </row>
    <row r="929" spans="1:4">
      <c r="A929" s="1" t="s">
        <v>1787</v>
      </c>
      <c r="B929" s="1" t="s">
        <v>1788</v>
      </c>
      <c r="C929" s="1" t="s">
        <v>2574</v>
      </c>
      <c r="D929" s="1" t="s">
        <v>3809</v>
      </c>
    </row>
    <row r="930" spans="1:4">
      <c r="A930" s="1" t="s">
        <v>1905</v>
      </c>
      <c r="B930" s="1" t="s">
        <v>1906</v>
      </c>
      <c r="C930" s="1" t="s">
        <v>2642</v>
      </c>
      <c r="D930" s="1" t="s">
        <v>3810</v>
      </c>
    </row>
    <row r="931" spans="1:4">
      <c r="A931" s="1" t="s">
        <v>1844</v>
      </c>
      <c r="B931" s="1" t="s">
        <v>1845</v>
      </c>
      <c r="C931" s="1" t="s">
        <v>2277</v>
      </c>
      <c r="D931" s="1" t="s">
        <v>3811</v>
      </c>
    </row>
    <row r="932" spans="1:4">
      <c r="A932" s="1" t="s">
        <v>1747</v>
      </c>
      <c r="B932" s="1" t="s">
        <v>1748</v>
      </c>
      <c r="C932" s="1" t="s">
        <v>2462</v>
      </c>
      <c r="D932" s="1" t="s">
        <v>3812</v>
      </c>
    </row>
    <row r="933" spans="1:4">
      <c r="A933" s="1" t="s">
        <v>1757</v>
      </c>
      <c r="B933" s="1" t="s">
        <v>1758</v>
      </c>
      <c r="C933" s="1" t="s">
        <v>3813</v>
      </c>
      <c r="D933" s="1" t="s">
        <v>2735</v>
      </c>
    </row>
    <row r="934" spans="1:4">
      <c r="A934" s="1" t="s">
        <v>1704</v>
      </c>
      <c r="B934" s="1" t="s">
        <v>1705</v>
      </c>
      <c r="C934" s="1" t="s">
        <v>2563</v>
      </c>
      <c r="D934" s="1" t="s">
        <v>2463</v>
      </c>
    </row>
    <row r="935" spans="1:4">
      <c r="A935" s="1" t="s">
        <v>1729</v>
      </c>
      <c r="B935" s="1" t="s">
        <v>1730</v>
      </c>
      <c r="C935" s="1" t="s">
        <v>771</v>
      </c>
      <c r="D935" s="1" t="s">
        <v>3022</v>
      </c>
    </row>
    <row r="936" spans="1:4">
      <c r="A936" s="1" t="s">
        <v>1840</v>
      </c>
      <c r="B936" s="1" t="s">
        <v>1841</v>
      </c>
      <c r="C936" s="1" t="s">
        <v>2547</v>
      </c>
      <c r="D936" s="1" t="s">
        <v>3814</v>
      </c>
    </row>
    <row r="937" spans="1:4">
      <c r="A937" s="1" t="s">
        <v>1785</v>
      </c>
      <c r="B937" s="1" t="s">
        <v>1786</v>
      </c>
      <c r="C937" s="1" t="s">
        <v>636</v>
      </c>
      <c r="D937" s="1" t="s">
        <v>3013</v>
      </c>
    </row>
    <row r="938" spans="1:4">
      <c r="A938" s="1" t="s">
        <v>1813</v>
      </c>
      <c r="B938" s="1" t="s">
        <v>1814</v>
      </c>
      <c r="C938" s="1" t="s">
        <v>2508</v>
      </c>
      <c r="D938" s="1" t="s">
        <v>2736</v>
      </c>
    </row>
    <row r="939" spans="1:4">
      <c r="A939" s="1" t="s">
        <v>1848</v>
      </c>
      <c r="B939" s="1" t="s">
        <v>1849</v>
      </c>
      <c r="C939" s="1" t="s">
        <v>2464</v>
      </c>
      <c r="D939" s="1" t="s">
        <v>3815</v>
      </c>
    </row>
    <row r="940" spans="1:4">
      <c r="A940" s="1" t="s">
        <v>1833</v>
      </c>
      <c r="B940" s="1" t="s">
        <v>1834</v>
      </c>
      <c r="C940" s="1" t="s">
        <v>2180</v>
      </c>
      <c r="D940" s="1" t="s">
        <v>3023</v>
      </c>
    </row>
    <row r="941" spans="1:4">
      <c r="A941" s="1" t="s">
        <v>1818</v>
      </c>
      <c r="B941" s="1" t="s">
        <v>1819</v>
      </c>
      <c r="C941" s="1" t="s">
        <v>636</v>
      </c>
      <c r="D941" s="1" t="s">
        <v>3013</v>
      </c>
    </row>
    <row r="942" spans="1:4">
      <c r="A942" s="1" t="s">
        <v>1731</v>
      </c>
      <c r="B942" s="1" t="s">
        <v>1732</v>
      </c>
      <c r="C942" s="1" t="s">
        <v>2231</v>
      </c>
      <c r="D942" s="1" t="s">
        <v>3816</v>
      </c>
    </row>
    <row r="943" spans="1:4">
      <c r="A943" s="1" t="s">
        <v>1836</v>
      </c>
      <c r="B943" s="1" t="s">
        <v>1837</v>
      </c>
      <c r="C943" s="1" t="s">
        <v>2465</v>
      </c>
      <c r="D943" s="1" t="s">
        <v>3024</v>
      </c>
    </row>
    <row r="944" spans="1:4">
      <c r="A944" s="1" t="s">
        <v>1828</v>
      </c>
      <c r="B944" s="1" t="s">
        <v>1829</v>
      </c>
      <c r="C944" s="1" t="s">
        <v>290</v>
      </c>
      <c r="D944" s="1" t="s">
        <v>2934</v>
      </c>
    </row>
    <row r="945" spans="1:4">
      <c r="A945" s="1" t="s">
        <v>1873</v>
      </c>
      <c r="B945" s="1" t="s">
        <v>1874</v>
      </c>
      <c r="C945" s="1" t="s">
        <v>2172</v>
      </c>
      <c r="D945" s="1" t="s">
        <v>3817</v>
      </c>
    </row>
    <row r="946" spans="1:4">
      <c r="A946" s="1" t="s">
        <v>1690</v>
      </c>
      <c r="B946" s="1" t="s">
        <v>1691</v>
      </c>
      <c r="C946" s="1" t="s">
        <v>2299</v>
      </c>
      <c r="D946" s="1" t="s">
        <v>3818</v>
      </c>
    </row>
    <row r="947" spans="1:4">
      <c r="A947" s="1" t="s">
        <v>1781</v>
      </c>
      <c r="B947" s="1" t="s">
        <v>1782</v>
      </c>
      <c r="C947" s="1" t="s">
        <v>2673</v>
      </c>
      <c r="D947" s="1" t="s">
        <v>3025</v>
      </c>
    </row>
    <row r="948" spans="1:4">
      <c r="A948" s="1" t="s">
        <v>1901</v>
      </c>
      <c r="B948" s="1" t="s">
        <v>1902</v>
      </c>
      <c r="C948" s="1" t="s">
        <v>771</v>
      </c>
      <c r="D948" s="1" t="s">
        <v>2909</v>
      </c>
    </row>
    <row r="949" spans="1:4">
      <c r="A949" s="1" t="s">
        <v>1769</v>
      </c>
      <c r="B949" s="1" t="s">
        <v>1770</v>
      </c>
      <c r="C949" s="1" t="s">
        <v>2126</v>
      </c>
      <c r="D949" s="1" t="s">
        <v>3819</v>
      </c>
    </row>
    <row r="950" spans="1:4">
      <c r="A950" s="1" t="s">
        <v>1896</v>
      </c>
      <c r="B950" s="1" t="s">
        <v>1897</v>
      </c>
      <c r="C950" s="1" t="s">
        <v>2195</v>
      </c>
      <c r="D950" s="1" t="s">
        <v>3820</v>
      </c>
    </row>
    <row r="951" spans="1:4">
      <c r="A951" s="1" t="s">
        <v>1719</v>
      </c>
      <c r="B951" s="1" t="s">
        <v>1720</v>
      </c>
      <c r="C951" s="1" t="s">
        <v>2311</v>
      </c>
      <c r="D951" s="1" t="s">
        <v>3821</v>
      </c>
    </row>
    <row r="952" spans="1:4">
      <c r="A952" s="1" t="s">
        <v>1664</v>
      </c>
      <c r="B952" s="1" t="s">
        <v>1665</v>
      </c>
      <c r="C952" s="1" t="s">
        <v>492</v>
      </c>
      <c r="D952" s="1" t="s">
        <v>3544</v>
      </c>
    </row>
    <row r="953" spans="1:4">
      <c r="A953" s="1" t="s">
        <v>1930</v>
      </c>
      <c r="B953" s="1" t="s">
        <v>1931</v>
      </c>
      <c r="C953" s="1" t="s">
        <v>813</v>
      </c>
      <c r="D953" s="1" t="s">
        <v>3822</v>
      </c>
    </row>
    <row r="954" spans="1:4">
      <c r="A954" s="1" t="s">
        <v>1791</v>
      </c>
      <c r="B954" s="1" t="s">
        <v>1792</v>
      </c>
      <c r="C954" s="1" t="s">
        <v>2265</v>
      </c>
      <c r="D954" s="1" t="s">
        <v>3823</v>
      </c>
    </row>
    <row r="955" spans="1:4">
      <c r="A955" s="1" t="s">
        <v>1672</v>
      </c>
      <c r="B955" s="1" t="s">
        <v>1673</v>
      </c>
      <c r="C955" s="1" t="s">
        <v>290</v>
      </c>
      <c r="D955" s="1" t="s">
        <v>3824</v>
      </c>
    </row>
    <row r="956" spans="1:4">
      <c r="A956" s="1" t="s">
        <v>1942</v>
      </c>
      <c r="B956" s="1" t="s">
        <v>1943</v>
      </c>
      <c r="C956" s="1" t="s">
        <v>636</v>
      </c>
      <c r="D956" s="1" t="s">
        <v>3013</v>
      </c>
    </row>
    <row r="957" spans="1:4">
      <c r="A957" s="1" t="s">
        <v>1982</v>
      </c>
      <c r="B957" s="1" t="s">
        <v>1983</v>
      </c>
      <c r="C957" s="1" t="s">
        <v>2551</v>
      </c>
      <c r="D957" s="1" t="s">
        <v>3825</v>
      </c>
    </row>
    <row r="958" spans="1:4">
      <c r="A958" s="1" t="s">
        <v>1809</v>
      </c>
      <c r="B958" s="1" t="s">
        <v>1810</v>
      </c>
      <c r="C958" s="1" t="s">
        <v>434</v>
      </c>
      <c r="D958" s="1" t="s">
        <v>3826</v>
      </c>
    </row>
    <row r="959" spans="1:4">
      <c r="A959" s="1" t="s">
        <v>1733</v>
      </c>
      <c r="B959" s="1" t="s">
        <v>1734</v>
      </c>
      <c r="C959" s="1" t="s">
        <v>2165</v>
      </c>
      <c r="D959" s="1" t="s">
        <v>3827</v>
      </c>
    </row>
    <row r="960" spans="1:4">
      <c r="A960" s="1" t="s">
        <v>1920</v>
      </c>
      <c r="B960" s="1" t="s">
        <v>1921</v>
      </c>
      <c r="C960" s="1" t="s">
        <v>2126</v>
      </c>
      <c r="D960" s="1" t="s">
        <v>3819</v>
      </c>
    </row>
    <row r="961" spans="1:4">
      <c r="A961" s="1" t="s">
        <v>1795</v>
      </c>
      <c r="B961" s="1" t="s">
        <v>1796</v>
      </c>
      <c r="C961" s="1" t="s">
        <v>1196</v>
      </c>
      <c r="D961" s="1" t="s">
        <v>2905</v>
      </c>
    </row>
    <row r="962" spans="1:4">
      <c r="A962" s="1" t="s">
        <v>1952</v>
      </c>
      <c r="B962" s="1" t="s">
        <v>1953</v>
      </c>
      <c r="C962" s="1" t="s">
        <v>2066</v>
      </c>
      <c r="D962" s="1" t="s">
        <v>3828</v>
      </c>
    </row>
    <row r="963" spans="1:4">
      <c r="A963" s="1" t="s">
        <v>1857</v>
      </c>
      <c r="B963" s="1" t="s">
        <v>1858</v>
      </c>
      <c r="C963" s="1" t="s">
        <v>1203</v>
      </c>
      <c r="D963" s="1" t="s">
        <v>3011</v>
      </c>
    </row>
    <row r="964" spans="1:4">
      <c r="A964" s="1" t="s">
        <v>1670</v>
      </c>
      <c r="B964" s="1" t="s">
        <v>1671</v>
      </c>
      <c r="C964" s="1" t="s">
        <v>2540</v>
      </c>
      <c r="D964" s="1" t="s">
        <v>3829</v>
      </c>
    </row>
    <row r="965" spans="1:4">
      <c r="A965" s="1" t="s">
        <v>1934</v>
      </c>
      <c r="B965" s="1" t="s">
        <v>1935</v>
      </c>
      <c r="C965" s="1" t="s">
        <v>828</v>
      </c>
      <c r="D965" s="1" t="s">
        <v>3684</v>
      </c>
    </row>
    <row r="966" spans="1:4">
      <c r="A966" s="1" t="s">
        <v>1969</v>
      </c>
      <c r="B966" s="1" t="s">
        <v>1970</v>
      </c>
      <c r="C966" s="1" t="s">
        <v>636</v>
      </c>
      <c r="D966" s="1" t="s">
        <v>3013</v>
      </c>
    </row>
    <row r="967" spans="1:4">
      <c r="A967" s="1" t="s">
        <v>1855</v>
      </c>
      <c r="B967" s="1" t="s">
        <v>1856</v>
      </c>
      <c r="C967" s="1" t="s">
        <v>709</v>
      </c>
      <c r="D967" s="1" t="s">
        <v>3830</v>
      </c>
    </row>
    <row r="968" spans="1:4">
      <c r="A968" s="1" t="s">
        <v>1871</v>
      </c>
      <c r="B968" s="1" t="s">
        <v>1872</v>
      </c>
      <c r="C968" s="1" t="s">
        <v>878</v>
      </c>
      <c r="D968" s="1" t="s">
        <v>3026</v>
      </c>
    </row>
    <row r="969" spans="1:4">
      <c r="A969" s="1" t="s">
        <v>2144</v>
      </c>
      <c r="B969" s="1" t="s">
        <v>2145</v>
      </c>
      <c r="C969" s="1" t="s">
        <v>3027</v>
      </c>
      <c r="D969" s="1" t="s">
        <v>3028</v>
      </c>
    </row>
    <row r="970" spans="1:4">
      <c r="A970" s="1" t="s">
        <v>1995</v>
      </c>
      <c r="B970" s="1" t="s">
        <v>1996</v>
      </c>
      <c r="C970" s="1" t="s">
        <v>2466</v>
      </c>
      <c r="D970" s="1" t="s">
        <v>3831</v>
      </c>
    </row>
    <row r="971" spans="1:4">
      <c r="A971" s="1" t="s">
        <v>2001</v>
      </c>
      <c r="B971" s="1" t="s">
        <v>2002</v>
      </c>
      <c r="C971" s="1" t="s">
        <v>2207</v>
      </c>
      <c r="D971" s="1" t="s">
        <v>3832</v>
      </c>
    </row>
    <row r="972" spans="1:4">
      <c r="A972" s="1" t="s">
        <v>1820</v>
      </c>
      <c r="B972" s="1" t="s">
        <v>1821</v>
      </c>
      <c r="C972" s="1" t="s">
        <v>1021</v>
      </c>
      <c r="D972" s="1" t="s">
        <v>2834</v>
      </c>
    </row>
    <row r="973" spans="1:4">
      <c r="A973" s="1" t="s">
        <v>1775</v>
      </c>
      <c r="B973" s="1" t="s">
        <v>1776</v>
      </c>
      <c r="C973" s="1" t="s">
        <v>3833</v>
      </c>
      <c r="D973" s="1" t="s">
        <v>2737</v>
      </c>
    </row>
    <row r="974" spans="1:4">
      <c r="A974" s="1" t="s">
        <v>2097</v>
      </c>
      <c r="B974" s="1" t="s">
        <v>2098</v>
      </c>
      <c r="C974" s="1" t="s">
        <v>2278</v>
      </c>
      <c r="D974" s="1" t="s">
        <v>3834</v>
      </c>
    </row>
    <row r="975" spans="1:4">
      <c r="A975" s="1" t="s">
        <v>1759</v>
      </c>
      <c r="B975" s="1" t="s">
        <v>1760</v>
      </c>
      <c r="C975" s="1" t="s">
        <v>1016</v>
      </c>
      <c r="D975" s="1" t="s">
        <v>3835</v>
      </c>
    </row>
    <row r="976" spans="1:4">
      <c r="A976" s="1" t="s">
        <v>1696</v>
      </c>
      <c r="B976" s="1" t="s">
        <v>1697</v>
      </c>
      <c r="C976" s="1" t="s">
        <v>2148</v>
      </c>
      <c r="D976" s="1" t="s">
        <v>3836</v>
      </c>
    </row>
    <row r="977" spans="1:4">
      <c r="A977" s="1" t="s">
        <v>2003</v>
      </c>
      <c r="B977" s="1" t="s">
        <v>2004</v>
      </c>
      <c r="C977" s="1" t="s">
        <v>2355</v>
      </c>
      <c r="D977" s="1" t="s">
        <v>3837</v>
      </c>
    </row>
    <row r="978" spans="1:4">
      <c r="A978" s="1" t="s">
        <v>1799</v>
      </c>
      <c r="B978" s="1" t="s">
        <v>1800</v>
      </c>
      <c r="C978" s="1" t="s">
        <v>2122</v>
      </c>
      <c r="D978" s="1" t="s">
        <v>3838</v>
      </c>
    </row>
    <row r="979" spans="1:4">
      <c r="A979" s="1" t="s">
        <v>1909</v>
      </c>
      <c r="B979" s="1" t="s">
        <v>1909</v>
      </c>
      <c r="C979" s="1" t="s">
        <v>290</v>
      </c>
      <c r="D979" s="1" t="s">
        <v>2934</v>
      </c>
    </row>
    <row r="980" spans="1:4">
      <c r="A980" s="1" t="s">
        <v>1805</v>
      </c>
      <c r="B980" s="1" t="s">
        <v>1806</v>
      </c>
      <c r="C980" s="1" t="s">
        <v>1807</v>
      </c>
      <c r="D980" s="1" t="s">
        <v>2991</v>
      </c>
    </row>
    <row r="981" spans="1:4">
      <c r="A981" s="1" t="s">
        <v>1932</v>
      </c>
      <c r="B981" s="1" t="s">
        <v>1933</v>
      </c>
      <c r="C981" s="1" t="s">
        <v>2291</v>
      </c>
      <c r="D981" s="1" t="s">
        <v>3839</v>
      </c>
    </row>
    <row r="982" spans="1:4">
      <c r="A982" s="1" t="s">
        <v>1708</v>
      </c>
      <c r="B982" s="1" t="s">
        <v>1709</v>
      </c>
      <c r="C982" s="1" t="s">
        <v>2307</v>
      </c>
      <c r="D982" s="1" t="s">
        <v>3029</v>
      </c>
    </row>
    <row r="983" spans="1:4">
      <c r="A983" s="1" t="s">
        <v>1914</v>
      </c>
      <c r="B983" s="1" t="s">
        <v>1915</v>
      </c>
      <c r="C983" s="1" t="s">
        <v>290</v>
      </c>
      <c r="D983" s="1" t="s">
        <v>3030</v>
      </c>
    </row>
    <row r="984" spans="1:4">
      <c r="A984" s="1" t="s">
        <v>1698</v>
      </c>
      <c r="B984" s="1" t="s">
        <v>1699</v>
      </c>
      <c r="C984" s="1" t="s">
        <v>2738</v>
      </c>
      <c r="D984" s="1" t="s">
        <v>3840</v>
      </c>
    </row>
    <row r="985" spans="1:4">
      <c r="A985" s="1" t="s">
        <v>1877</v>
      </c>
      <c r="B985" s="1" t="s">
        <v>1878</v>
      </c>
      <c r="C985" s="1" t="s">
        <v>2227</v>
      </c>
      <c r="D985" s="1" t="s">
        <v>3031</v>
      </c>
    </row>
    <row r="986" spans="1:4">
      <c r="A986" s="1" t="s">
        <v>1954</v>
      </c>
      <c r="B986" s="1" t="s">
        <v>1955</v>
      </c>
      <c r="C986" s="1" t="s">
        <v>2237</v>
      </c>
      <c r="D986" s="1" t="s">
        <v>3676</v>
      </c>
    </row>
    <row r="987" spans="1:4">
      <c r="A987" s="1" t="s">
        <v>1894</v>
      </c>
      <c r="B987" s="1" t="s">
        <v>1895</v>
      </c>
      <c r="C987" s="1" t="s">
        <v>636</v>
      </c>
      <c r="D987" s="1" t="s">
        <v>3013</v>
      </c>
    </row>
    <row r="988" spans="1:4">
      <c r="A988" s="1" t="s">
        <v>1944</v>
      </c>
      <c r="B988" s="1" t="s">
        <v>1945</v>
      </c>
      <c r="C988" s="1" t="s">
        <v>1021</v>
      </c>
      <c r="D988" s="1" t="s">
        <v>2834</v>
      </c>
    </row>
    <row r="989" spans="1:4">
      <c r="A989" s="1" t="s">
        <v>1984</v>
      </c>
      <c r="B989" s="1" t="s">
        <v>1985</v>
      </c>
      <c r="C989" s="1" t="s">
        <v>2166</v>
      </c>
      <c r="D989" s="1" t="s">
        <v>3841</v>
      </c>
    </row>
    <row r="990" spans="1:4">
      <c r="A990" s="1" t="s">
        <v>1960</v>
      </c>
      <c r="B990" s="1" t="s">
        <v>1961</v>
      </c>
      <c r="C990" s="1" t="s">
        <v>2171</v>
      </c>
      <c r="D990" s="1" t="s">
        <v>2884</v>
      </c>
    </row>
    <row r="991" spans="1:4">
      <c r="A991" s="1" t="s">
        <v>1771</v>
      </c>
      <c r="B991" s="1" t="s">
        <v>1772</v>
      </c>
      <c r="C991" s="1" t="s">
        <v>2467</v>
      </c>
      <c r="D991" s="1" t="s">
        <v>3032</v>
      </c>
    </row>
    <row r="992" spans="1:4">
      <c r="A992" s="1" t="s">
        <v>1883</v>
      </c>
      <c r="B992" s="1" t="s">
        <v>1884</v>
      </c>
      <c r="C992" s="1" t="s">
        <v>636</v>
      </c>
      <c r="D992" s="1" t="s">
        <v>3013</v>
      </c>
    </row>
    <row r="993" spans="1:4">
      <c r="A993" s="1" t="s">
        <v>1763</v>
      </c>
      <c r="B993" s="1" t="s">
        <v>1764</v>
      </c>
      <c r="C993" s="1" t="s">
        <v>2208</v>
      </c>
      <c r="D993" s="1" t="s">
        <v>3649</v>
      </c>
    </row>
    <row r="994" spans="1:4">
      <c r="A994" s="1" t="s">
        <v>1916</v>
      </c>
      <c r="B994" s="1" t="s">
        <v>1917</v>
      </c>
      <c r="C994" s="1" t="s">
        <v>1661</v>
      </c>
      <c r="D994" s="1" t="s">
        <v>3842</v>
      </c>
    </row>
    <row r="995" spans="1:4">
      <c r="A995" s="1" t="s">
        <v>1946</v>
      </c>
      <c r="B995" s="1" t="s">
        <v>1947</v>
      </c>
      <c r="C995" s="1" t="s">
        <v>2117</v>
      </c>
      <c r="D995" s="1" t="s">
        <v>3033</v>
      </c>
    </row>
    <row r="996" spans="1:4">
      <c r="A996" s="1" t="s">
        <v>1918</v>
      </c>
      <c r="B996" s="1" t="s">
        <v>1919</v>
      </c>
      <c r="C996" s="1" t="s">
        <v>2244</v>
      </c>
      <c r="D996" s="1" t="s">
        <v>3843</v>
      </c>
    </row>
    <row r="997" spans="1:4">
      <c r="A997" s="1" t="s">
        <v>1989</v>
      </c>
      <c r="B997" s="1" t="s">
        <v>1990</v>
      </c>
      <c r="C997" s="1" t="s">
        <v>636</v>
      </c>
      <c r="D997" s="1" t="s">
        <v>3013</v>
      </c>
    </row>
    <row r="998" spans="1:4">
      <c r="A998" s="1" t="s">
        <v>1903</v>
      </c>
      <c r="B998" s="1" t="s">
        <v>1904</v>
      </c>
      <c r="C998" s="1" t="s">
        <v>988</v>
      </c>
      <c r="D998" s="1" t="s">
        <v>3557</v>
      </c>
    </row>
    <row r="999" spans="1:4">
      <c r="A999" s="1" t="s">
        <v>1986</v>
      </c>
      <c r="B999" s="1" t="s">
        <v>1987</v>
      </c>
      <c r="C999" s="1" t="s">
        <v>2186</v>
      </c>
      <c r="D999" s="1" t="s">
        <v>3844</v>
      </c>
    </row>
    <row r="1000" spans="1:4">
      <c r="A1000" s="1" t="s">
        <v>1793</v>
      </c>
      <c r="B1000" s="1" t="s">
        <v>1794</v>
      </c>
      <c r="C1000" s="1" t="s">
        <v>771</v>
      </c>
      <c r="D1000" s="1" t="s">
        <v>2909</v>
      </c>
    </row>
    <row r="1001" spans="1:4">
      <c r="A1001" s="1" t="s">
        <v>1846</v>
      </c>
      <c r="B1001" s="1" t="s">
        <v>1847</v>
      </c>
      <c r="C1001" s="1" t="s">
        <v>636</v>
      </c>
      <c r="D1001" s="1" t="s">
        <v>3013</v>
      </c>
    </row>
    <row r="1002" spans="1:4">
      <c r="A1002" s="1" t="s">
        <v>1938</v>
      </c>
      <c r="B1002" s="1" t="s">
        <v>1939</v>
      </c>
      <c r="C1002" s="1" t="s">
        <v>636</v>
      </c>
      <c r="D1002" s="1" t="s">
        <v>3013</v>
      </c>
    </row>
    <row r="1003" spans="1:4">
      <c r="A1003" s="1" t="s">
        <v>1879</v>
      </c>
      <c r="B1003" s="1" t="s">
        <v>1880</v>
      </c>
      <c r="C1003" s="1" t="s">
        <v>2468</v>
      </c>
      <c r="D1003" s="1" t="s">
        <v>3845</v>
      </c>
    </row>
    <row r="1004" spans="1:4">
      <c r="A1004" s="1" t="s">
        <v>1936</v>
      </c>
      <c r="B1004" s="1" t="s">
        <v>1937</v>
      </c>
      <c r="C1004" s="1" t="s">
        <v>2164</v>
      </c>
      <c r="D1004" s="1" t="s">
        <v>3846</v>
      </c>
    </row>
    <row r="1005" spans="1:4">
      <c r="A1005" s="1" t="s">
        <v>2010</v>
      </c>
      <c r="B1005" s="1" t="s">
        <v>2011</v>
      </c>
      <c r="C1005" s="1" t="s">
        <v>2329</v>
      </c>
      <c r="D1005" s="1" t="s">
        <v>2898</v>
      </c>
    </row>
    <row r="1006" spans="1:4">
      <c r="A1006" s="1" t="s">
        <v>1976</v>
      </c>
      <c r="B1006" s="1" t="s">
        <v>1977</v>
      </c>
      <c r="C1006" s="1" t="s">
        <v>2469</v>
      </c>
      <c r="D1006" s="1" t="s">
        <v>3847</v>
      </c>
    </row>
    <row r="1007" spans="1:4">
      <c r="A1007" s="1" t="s">
        <v>1892</v>
      </c>
      <c r="B1007" s="1" t="s">
        <v>1893</v>
      </c>
      <c r="C1007" s="1" t="s">
        <v>636</v>
      </c>
      <c r="D1007" s="1" t="s">
        <v>3013</v>
      </c>
    </row>
    <row r="1008" spans="1:4">
      <c r="A1008" s="1" t="s">
        <v>1924</v>
      </c>
      <c r="B1008" s="1" t="s">
        <v>1925</v>
      </c>
      <c r="C1008" s="1" t="s">
        <v>290</v>
      </c>
      <c r="D1008" s="1" t="s">
        <v>2934</v>
      </c>
    </row>
    <row r="1009" spans="1:4">
      <c r="A1009" s="1" t="s">
        <v>1956</v>
      </c>
      <c r="B1009" s="1" t="s">
        <v>1957</v>
      </c>
      <c r="C1009" s="1" t="s">
        <v>813</v>
      </c>
      <c r="D1009" s="1" t="s">
        <v>3822</v>
      </c>
    </row>
    <row r="1010" spans="1:4">
      <c r="A1010" s="1" t="s">
        <v>1964</v>
      </c>
      <c r="B1010" s="1" t="s">
        <v>1655</v>
      </c>
      <c r="C1010" s="1" t="s">
        <v>2397</v>
      </c>
      <c r="D1010" s="1" t="s">
        <v>3848</v>
      </c>
    </row>
    <row r="1011" spans="1:4">
      <c r="A1011" s="1" t="s">
        <v>1948</v>
      </c>
      <c r="B1011" s="1" t="s">
        <v>1949</v>
      </c>
      <c r="C1011" s="1" t="s">
        <v>636</v>
      </c>
      <c r="D1011" s="1" t="s">
        <v>3013</v>
      </c>
    </row>
    <row r="1012" spans="1:4">
      <c r="A1012" s="1" t="s">
        <v>1922</v>
      </c>
      <c r="B1012" s="1" t="s">
        <v>1923</v>
      </c>
      <c r="C1012" s="1" t="s">
        <v>2203</v>
      </c>
      <c r="D1012" s="1" t="s">
        <v>3849</v>
      </c>
    </row>
    <row r="1013" spans="1:4">
      <c r="A1013" s="1" t="s">
        <v>1831</v>
      </c>
      <c r="B1013" s="1" t="s">
        <v>1832</v>
      </c>
      <c r="C1013" s="1" t="s">
        <v>2267</v>
      </c>
      <c r="D1013" s="1" t="s">
        <v>3850</v>
      </c>
    </row>
    <row r="1014" spans="1:4">
      <c r="A1014" s="1" t="s">
        <v>1808</v>
      </c>
      <c r="B1014" s="1" t="s">
        <v>1808</v>
      </c>
      <c r="C1014" s="1" t="s">
        <v>2241</v>
      </c>
      <c r="D1014" s="1" t="s">
        <v>3851</v>
      </c>
    </row>
    <row r="1015" spans="1:4">
      <c r="A1015" s="1" t="s">
        <v>1958</v>
      </c>
      <c r="B1015" s="1" t="s">
        <v>1959</v>
      </c>
      <c r="C1015" s="1" t="s">
        <v>636</v>
      </c>
      <c r="D1015" s="1" t="s">
        <v>3013</v>
      </c>
    </row>
    <row r="1016" spans="1:4">
      <c r="A1016" s="1" t="s">
        <v>1940</v>
      </c>
      <c r="B1016" s="1" t="s">
        <v>1941</v>
      </c>
      <c r="C1016" s="1" t="s">
        <v>636</v>
      </c>
      <c r="D1016" s="1" t="s">
        <v>3013</v>
      </c>
    </row>
    <row r="1017" spans="1:4">
      <c r="A1017" s="1" t="s">
        <v>1765</v>
      </c>
      <c r="B1017" s="1" t="s">
        <v>1766</v>
      </c>
      <c r="C1017" s="1" t="s">
        <v>636</v>
      </c>
      <c r="D1017" s="1" t="s">
        <v>3013</v>
      </c>
    </row>
    <row r="1018" spans="1:4">
      <c r="A1018" s="1" t="s">
        <v>1802</v>
      </c>
      <c r="B1018" s="1" t="s">
        <v>1803</v>
      </c>
      <c r="C1018" s="1" t="s">
        <v>2164</v>
      </c>
      <c r="D1018" s="1" t="s">
        <v>3846</v>
      </c>
    </row>
    <row r="1019" spans="1:4">
      <c r="A1019" s="1" t="s">
        <v>1743</v>
      </c>
      <c r="B1019" s="1" t="s">
        <v>1744</v>
      </c>
      <c r="C1019" s="1" t="s">
        <v>2163</v>
      </c>
      <c r="D1019" s="1" t="s">
        <v>3852</v>
      </c>
    </row>
    <row r="1020" spans="1:4">
      <c r="A1020" s="1" t="s">
        <v>1885</v>
      </c>
      <c r="B1020" s="1" t="s">
        <v>1608</v>
      </c>
      <c r="C1020" s="1" t="s">
        <v>2261</v>
      </c>
      <c r="D1020" s="1" t="s">
        <v>2470</v>
      </c>
    </row>
    <row r="1021" spans="1:4">
      <c r="A1021" s="1" t="s">
        <v>2062</v>
      </c>
      <c r="B1021" s="1" t="s">
        <v>2063</v>
      </c>
      <c r="C1021" s="1" t="s">
        <v>434</v>
      </c>
      <c r="D1021" s="1" t="s">
        <v>2471</v>
      </c>
    </row>
    <row r="1022" spans="1:4">
      <c r="A1022" s="1" t="s">
        <v>1978</v>
      </c>
      <c r="B1022" s="1" t="s">
        <v>1979</v>
      </c>
      <c r="C1022" s="1" t="s">
        <v>2177</v>
      </c>
      <c r="D1022" s="1" t="s">
        <v>2472</v>
      </c>
    </row>
    <row r="1023" spans="1:4">
      <c r="A1023" s="1" t="s">
        <v>1888</v>
      </c>
      <c r="B1023" s="1" t="s">
        <v>1889</v>
      </c>
      <c r="C1023" s="1" t="s">
        <v>2094</v>
      </c>
      <c r="D1023" s="1" t="s">
        <v>2473</v>
      </c>
    </row>
    <row r="1024" spans="1:4">
      <c r="A1024" s="1" t="s">
        <v>1912</v>
      </c>
      <c r="B1024" s="1" t="s">
        <v>1913</v>
      </c>
      <c r="C1024" s="1" t="s">
        <v>988</v>
      </c>
      <c r="D1024" s="1" t="s">
        <v>2739</v>
      </c>
    </row>
    <row r="1025" spans="1:4">
      <c r="A1025" s="1" t="s">
        <v>2005</v>
      </c>
      <c r="B1025" s="1" t="s">
        <v>2006</v>
      </c>
      <c r="C1025" s="1" t="s">
        <v>2229</v>
      </c>
      <c r="D1025" s="1" t="s">
        <v>2474</v>
      </c>
    </row>
    <row r="1026" spans="1:4">
      <c r="A1026" s="1" t="s">
        <v>1962</v>
      </c>
      <c r="B1026" s="1" t="s">
        <v>1963</v>
      </c>
      <c r="C1026" s="1" t="s">
        <v>2169</v>
      </c>
      <c r="D1026" s="1" t="s">
        <v>2475</v>
      </c>
    </row>
    <row r="1027" spans="1:4">
      <c r="A1027" s="1" t="s">
        <v>1835</v>
      </c>
      <c r="B1027" s="1" t="s">
        <v>1835</v>
      </c>
      <c r="C1027" s="1" t="s">
        <v>2476</v>
      </c>
      <c r="D1027" s="1" t="s">
        <v>2477</v>
      </c>
    </row>
    <row r="1028" spans="1:4">
      <c r="A1028" s="1" t="s">
        <v>1853</v>
      </c>
      <c r="B1028" s="1" t="s">
        <v>1854</v>
      </c>
      <c r="C1028" s="1" t="s">
        <v>2478</v>
      </c>
      <c r="D1028" s="1" t="s">
        <v>2479</v>
      </c>
    </row>
    <row r="1029" spans="1:4">
      <c r="A1029" s="1" t="s">
        <v>1928</v>
      </c>
      <c r="B1029" s="1" t="s">
        <v>1929</v>
      </c>
      <c r="C1029" s="1" t="s">
        <v>1196</v>
      </c>
      <c r="D1029" s="1" t="s">
        <v>2480</v>
      </c>
    </row>
    <row r="1030" spans="1:4">
      <c r="A1030" s="1" t="s">
        <v>1714</v>
      </c>
      <c r="B1030" s="1" t="s">
        <v>1715</v>
      </c>
      <c r="C1030" s="1" t="s">
        <v>2254</v>
      </c>
      <c r="D1030" s="1" t="s">
        <v>2481</v>
      </c>
    </row>
    <row r="1031" spans="1:4">
      <c r="A1031" s="1" t="s">
        <v>1867</v>
      </c>
      <c r="B1031" s="1" t="s">
        <v>1868</v>
      </c>
      <c r="C1031" s="1" t="s">
        <v>2099</v>
      </c>
      <c r="D1031" s="1" t="s">
        <v>2482</v>
      </c>
    </row>
    <row r="1032" spans="1:4">
      <c r="A1032" s="1" t="s">
        <v>1869</v>
      </c>
      <c r="B1032" s="1" t="s">
        <v>1870</v>
      </c>
      <c r="C1032" s="1" t="s">
        <v>2251</v>
      </c>
      <c r="D1032" s="1" t="s">
        <v>2483</v>
      </c>
    </row>
    <row r="1033" spans="1:4">
      <c r="A1033" s="1" t="s">
        <v>1988</v>
      </c>
      <c r="B1033" s="1" t="s">
        <v>1988</v>
      </c>
      <c r="C1033" s="1" t="s">
        <v>2125</v>
      </c>
      <c r="D1033" s="1" t="s">
        <v>2484</v>
      </c>
    </row>
    <row r="1034" spans="1:4">
      <c r="A1034" s="1" t="s">
        <v>1621</v>
      </c>
      <c r="B1034" s="1" t="s">
        <v>1622</v>
      </c>
      <c r="C1034" s="1" t="s">
        <v>2232</v>
      </c>
      <c r="D1034" s="1" t="s">
        <v>2485</v>
      </c>
    </row>
    <row r="1035" spans="1:4">
      <c r="A1035" s="1" t="s">
        <v>2007</v>
      </c>
      <c r="B1035" s="1" t="s">
        <v>768</v>
      </c>
      <c r="C1035" s="1" t="s">
        <v>1196</v>
      </c>
      <c r="D1035" s="1" t="s">
        <v>2487</v>
      </c>
    </row>
    <row r="1036" spans="1:4">
      <c r="A1036" s="1" t="s">
        <v>1980</v>
      </c>
      <c r="B1036" s="1" t="s">
        <v>1981</v>
      </c>
      <c r="C1036" s="1" t="s">
        <v>2153</v>
      </c>
      <c r="D1036" s="1" t="s">
        <v>2488</v>
      </c>
    </row>
    <row r="1037" spans="1:4">
      <c r="A1037" s="1" t="s">
        <v>1965</v>
      </c>
      <c r="B1037" s="1" t="s">
        <v>1966</v>
      </c>
      <c r="C1037" s="1" t="s">
        <v>2121</v>
      </c>
      <c r="D1037" s="1" t="s">
        <v>2486</v>
      </c>
    </row>
    <row r="1038" spans="1:4">
      <c r="A1038" s="1" t="s">
        <v>1751</v>
      </c>
      <c r="B1038" s="1" t="s">
        <v>1752</v>
      </c>
      <c r="C1038" s="1" t="s">
        <v>636</v>
      </c>
      <c r="D1038" s="1" t="s">
        <v>2605</v>
      </c>
    </row>
    <row r="1039" spans="1:4">
      <c r="A1039" s="1" t="s">
        <v>1950</v>
      </c>
      <c r="B1039" s="1" t="s">
        <v>1951</v>
      </c>
      <c r="C1039" s="1" t="s">
        <v>1196</v>
      </c>
      <c r="D1039" s="1" t="s">
        <v>2489</v>
      </c>
    </row>
    <row r="1040" spans="1:4">
      <c r="A1040" s="1" t="s">
        <v>1881</v>
      </c>
      <c r="B1040" s="1" t="s">
        <v>1882</v>
      </c>
      <c r="C1040" s="1" t="s">
        <v>771</v>
      </c>
      <c r="D1040" s="1" t="s">
        <v>2632</v>
      </c>
    </row>
    <row r="1041" spans="1:4">
      <c r="A1041" s="1" t="s">
        <v>1890</v>
      </c>
      <c r="B1041" s="1" t="s">
        <v>1891</v>
      </c>
      <c r="C1041" s="1" t="s">
        <v>2124</v>
      </c>
      <c r="D1041" s="1" t="s">
        <v>2490</v>
      </c>
    </row>
    <row r="1042" spans="1:4">
      <c r="A1042" s="1" t="s">
        <v>1863</v>
      </c>
      <c r="B1042" s="1" t="s">
        <v>1864</v>
      </c>
      <c r="C1042" s="1" t="s">
        <v>2231</v>
      </c>
      <c r="D1042" s="1" t="s">
        <v>2491</v>
      </c>
    </row>
    <row r="1043" spans="1:4">
      <c r="A1043" s="1" t="s">
        <v>1991</v>
      </c>
      <c r="B1043" s="1" t="s">
        <v>1992</v>
      </c>
      <c r="C1043" s="1" t="s">
        <v>1203</v>
      </c>
      <c r="D1043" s="1" t="s">
        <v>2493</v>
      </c>
    </row>
    <row r="1044" spans="1:4">
      <c r="A1044" s="1" t="s">
        <v>2012</v>
      </c>
      <c r="B1044" s="1" t="s">
        <v>2013</v>
      </c>
      <c r="C1044" s="1" t="s">
        <v>2100</v>
      </c>
      <c r="D1044" s="1" t="s">
        <v>2492</v>
      </c>
    </row>
    <row r="1045" spans="1:4">
      <c r="A1045" s="1" t="s">
        <v>1993</v>
      </c>
      <c r="B1045" s="1" t="s">
        <v>1994</v>
      </c>
      <c r="C1045" s="1" t="s">
        <v>2228</v>
      </c>
      <c r="D1045" s="1" t="s">
        <v>2494</v>
      </c>
    </row>
    <row r="1046" spans="1:4">
      <c r="A1046" s="1" t="s">
        <v>2008</v>
      </c>
      <c r="B1046" s="1" t="s">
        <v>2009</v>
      </c>
      <c r="C1046" s="1" t="s">
        <v>2147</v>
      </c>
      <c r="D1046" s="1" t="s">
        <v>2496</v>
      </c>
    </row>
    <row r="1047" spans="1:4">
      <c r="A1047" s="1" t="s">
        <v>1974</v>
      </c>
      <c r="B1047" s="1" t="s">
        <v>1975</v>
      </c>
      <c r="C1047" s="1" t="s">
        <v>636</v>
      </c>
      <c r="D1047" s="1" t="s">
        <v>2495</v>
      </c>
    </row>
    <row r="1048" spans="1:4">
      <c r="A1048" s="1" t="s">
        <v>1900</v>
      </c>
      <c r="B1048" s="1" t="s">
        <v>1900</v>
      </c>
      <c r="C1048" s="1" t="s">
        <v>2120</v>
      </c>
      <c r="D1048" s="1" t="s">
        <v>2588</v>
      </c>
    </row>
    <row r="1049" spans="1:4">
      <c r="A1049" s="1" t="s">
        <v>1999</v>
      </c>
      <c r="B1049" s="1" t="s">
        <v>2000</v>
      </c>
      <c r="C1049" s="1" t="s">
        <v>636</v>
      </c>
      <c r="D1049" s="1" t="s">
        <v>2497</v>
      </c>
    </row>
    <row r="1050" spans="1:4">
      <c r="A1050" s="1" t="s">
        <v>2014</v>
      </c>
      <c r="B1050" s="1" t="s">
        <v>2015</v>
      </c>
      <c r="C1050" s="1" t="s">
        <v>2016</v>
      </c>
      <c r="D1050" s="1" t="s">
        <v>2498</v>
      </c>
    </row>
    <row r="1051" spans="1:4">
      <c r="A1051" s="1" t="s">
        <v>1660</v>
      </c>
      <c r="B1051" s="1" t="s">
        <v>215</v>
      </c>
      <c r="C1051" s="1" t="s">
        <v>1016</v>
      </c>
      <c r="D1051" s="1" t="s">
        <v>2499</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f 5 6 0 6 3 d 9 - 5 2 e 5 - 4 5 0 9 - a d 1 f - 0 d 2 7 9 8 f 9 c 0 b 1 "   s q m i d = " 5 1 0 e 9 e c a - f 6 7 9 - 4 a d 7 - b 5 d 7 - c d e f 4 e 0 c 4 2 5 d "   x m l n s = " h t t p : / / s c h e m a s . m i c r o s o f t . c o m / D a t a M a s h u p " > A A A A A P I E A A B Q S w M E F A A C A A g A j F s L S y b 7 p L y n A A A A + A A A A B I A H A B D b 2 5 m a W c v U G F j a 2 F n Z S 5 4 b W w g o h g A K K A U A A A A A A A A A A A A A A A A A A A A A A A A A A A A h Y 9 L C s I w G I S v U r J v X h a R 8 j d d u L U g F M V t i L E N t q k 0 q e n d X H g k r 2 B B q + 6 E 2 c z w D c w 8 b n f I x 7 a J r r p 3 p r M Z Y p i i S F v V H Y 2 t M j T 4 U 7 x C u Y C t V G d Z 6 W i C r U t H Z z J U e 3 9 J C Q k h 4 L D A X V 8 R T i k j h 2 J T q l q 3 M j b W e W m V R p / W 8 X 8 L C d i / x g i O k 0 l L x j B P G J A 5 h s L Y L 8 K n x Z g C + Q l h P T R + 6 L X Q N t 6 V Q G Y L 5 P 1 C P A F Q S w M E F A A C A A g A j F s L 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b C 0 v / f G 7 c 6 Q E A A D U F A A A T A B w A R m 9 y b X V s Y X M v U 2 V j d G l v b j E u b S C i G A A o o B Q A A A A A A A A A A A A A A A A A A A A A A A A A A A C d l F F r 2 z A U h d 8 D + Q / C f b H B 2 G Q M C i u l 0 C y D j d F B U r p H I 8 u X W k S W h C Q 7 z U r / + 6 T I q m P X H X R 5 i H X P w b l H n 5 S r g R g q O N r 5 5 + p q u V g u d I 0 V V O g i u i G C d 6 D M 9 f e 7 b Y S u E Q O z X C D 7 2 Y l W E b D K D y 1 4 9 l W Q t g F u 4 t 9 Q Z m v B j V 3 r O K q N k f p L n m N J M y I o b 7 D a g y F Y 2 q r J u 1 V u K N m D y k d d k i T 1 L S 6 i t Z d t E i P Q P S 4 Z u A y n R f Z N i e Y n 1 S b 2 S V K 0 k 4 w a A y o 7 L W 6 P d 8 L U l D / G S Y p 4 y 1 j 4 3 j w Z h R 8 w a 0 F n G 6 W E G t p t n i T m l e 2 2 F q x t + G p o 5 p 0 t E K E q b 8 a z 6 V I U h X d T 9 B z R y i k c N y d H H 5 t S M L d S m O / d U y p K o G h 1 N R S l I a 7 4 9 L k u O v d L r 7 Z n V 1 h 4 Q c E d p s y 1 L X Q r J T s 6 z Q i D 2 V k t w b L h 9 r U a 8 0 c o V v W M a H v N q J e n H g x r U 7 S y w n a b Q 0 j K 1 S R k r 5 y F d M q L g 9 A D y T y M U A U o o R 7 g B C V A C v U I 1 l j s o Q X x L b z g v I U Y n D m Y w Z t C f W 0 + B / c d s 4 f 8 j n s 5 y j K F P t 5 s j 3 p m s x N n e h j D R d 9 C I z p 7 b 3 + Z G l R / 2 / V w 2 3 f A 7 D D o 5 X j m f 5 E + f + A c Z 4 9 o 2 M p L s l x Q / u 9 k 4 5 l k 4 z H K 0 e 3 9 + v 8 n 0 u F w y P 5 A 6 Q d T 4 w a U G 0 e e W J h K N n L u E i Z n C X 2 T q 7 9 Q S w E C L Q A U A A I A C A C M W w t L J v u k v K c A A A D 4 A A A A E g A A A A A A A A A A A A A A A A A A A A A A Q 2 9 u Z m l n L 1 B h Y 2 t h Z 2 U u e G 1 s U E s B A i 0 A F A A C A A g A j F s L S w / K 6 a u k A A A A 6 Q A A A B M A A A A A A A A A A A A A A A A A 8 w A A A F t D b 2 5 0 Z W 5 0 X 1 R 5 c G V z X S 5 4 b W x Q S w E C L Q A U A A I A C A C M W w t L / 3 x u 3 O k B A A A 1 B Q A A E w A A A A A A A A A A A A A A A A D k A Q A A R m 9 y b X V s Y X M v U 2 V j d G l v b j E u b V B L B Q Y A A A A A A w A D A M I A A A A a 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5 E g A A A A A A A J c 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M 0 Z j b 2 5 2 Z X J 0 J T N E S U 5 S 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C w m c X V v d D t r Z X l D b 2 x 1 b W 5 O Y W 1 l c y Z x d W 9 0 O z p b X S w m c X V v d D t x d W V y e V J l b G F 0 a W 9 u c 2 h p c H M m c X V v d D s 6 W 1 0 s J n F 1 b 3 Q 7 Y 2 9 s d W 1 u S W R l b n R p d G l l c y Z x d W 9 0 O z p b J n F 1 b 3 Q 7 U 2 V j d G l v b j E v P 2 N v b n Z l c n Q 9 S U 5 S L 0 V 4 c G F u Z G V k I E N v b H V t b j E u e 0 N v b H V t b j E u b m F t Z S w x f S Z x d W 9 0 O y w m c X V v d D t T Z W N 0 a W 9 u M S 8 / Y 2 9 u d m V y d D 1 J T l I v R X h w Y W 5 k Z W Q g Q 2 9 s d W 1 u M S 5 7 Q 2 9 s d W 1 u M S 5 z e W 1 i b 2 w s M n 0 m c X V v d D s s J n F 1 b 3 Q 7 U 2 V j d G l v b j E v P 2 N v b n Z l c n Q 9 S U 5 S L 0 V 4 c G F u Z G V k I E N v b H V t b j E u e 0 N v b H V t b j E u c H J p Y 2 V f Y n R j L D V 9 J n F 1 b 3 Q 7 L C Z x d W 9 0 O 1 N l Y 3 R p b 2 4 x L z 9 j b 2 5 2 Z X J 0 P U l O U i 9 F e H B h b m R l Z C B D b 2 x 1 b W 4 x L n t D b 2 x 1 b W 4 x L n B y a W N l X 2 l u c i w x N H 0 m c X V v d D t d L C Z x d W 9 0 O 0 N v b H V t b k N v d W 5 0 J n F 1 b 3 Q 7 O j Q s J n F 1 b 3 Q 7 S 2 V 5 Q 2 9 s d W 1 u T m F t Z X M m c X V v d D s 6 W 1 0 s J n F 1 b 3 Q 7 Q 2 9 s d W 1 u S W R l b n R p d G l l c y Z x d W 9 0 O z p b J n F 1 b 3 Q 7 U 2 V j d G l v b j E v P 2 N v b n Z l c n Q 9 S U 5 S L 0 V 4 c G F u Z G V k I E N v b H V t b j E u e 0 N v b H V t b j E u b m F t Z S w x f S Z x d W 9 0 O y w m c X V v d D t T Z W N 0 a W 9 u M S 8 / Y 2 9 u d m V y d D 1 J T l I v R X h w Y W 5 k Z W Q g Q 2 9 s d W 1 u M S 5 7 Q 2 9 s d W 1 u M S 5 z e W 1 i b 2 w s M n 0 m c X V v d D s s J n F 1 b 3 Q 7 U 2 V j d G l v b j E v P 2 N v b n Z l c n Q 9 S U 5 S L 0 V 4 c G F u Z G V k I E N v b H V t b j E u e 0 N v b H V t b j E u c H J p Y 2 V f Y n R j L D V 9 J n F 1 b 3 Q 7 L C Z x d W 9 0 O 1 N l Y 3 R p b 2 4 x L z 9 j b 2 5 2 Z X J 0 P U l O U i 9 F e H B h b m R l Z C B D b 2 x 1 b W 4 x L n t D b 2 x 1 b W 4 x L n B y a W N l X 2 l u c i w x N H 0 m c X V v d D t d L C Z x d W 9 0 O 1 J l b G F 0 a W 9 u c 2 h p c E l u Z m 8 m c X V v d D s 6 W 1 1 9 I i A v P j x F b n R y e S B U e X B l P S J R d W V y e U l E I i B W Y W x 1 Z T 0 i c z M 4 N j Y x N m Y x L T M 3 O T Q t N D F m Y y 0 4 M z N k L T g 2 M z M 4 M T k 3 N D E 2 N i I g L z 4 8 R W 5 0 c n k g V H l w Z T 0 i R m l s b E V y c m 9 y Q 2 9 k Z S I g V m F s d W U 9 I n N V b m t u b 3 d u I i A v P j x F b n R y e S B U e X B l P S J G a W x s Q 2 9 s d W 1 u T m F t Z X M i I F Z h b H V l P S J z W y Z x d W 9 0 O 0 N v b H V t b j E u b m F t Z S Z x d W 9 0 O y w m c X V v d D t D b 2 x 1 b W 4 x L n N 5 b W J v b C Z x d W 9 0 O y w m c X V v d D t D b 2 x 1 b W 4 x L n B y a W N l X 2 J 0 Y y Z x d W 9 0 O y w m c X V v d D t D b 2 x 1 b W 4 x L n B y a W N l X 2 l u c i Z x d W 9 0 O 1 0 i I C 8 + P E V u d H J 5 I F R 5 c G U 9 I k Z p b G x F c n J v c k N v d W 5 0 I i B W Y W x 1 Z T 0 i b D A i I C 8 + P E V u d H J 5 I F R 5 c G U 9 I k Z p b G x M Y X N 0 V X B k Y X R l Z C I g V m F s d W U 9 I m Q y M D E 3 L T A 4 L T E x V D E 1 O j I 4 O j E 4 L j E 0 N D U 0 N z V a I i A v P j x F b n R y e S B U e X B l P S J G a W x s U 3 R h d H V z I i B W Y W x 1 Z T 0 i c 0 N v b X B s Z X R l I i A v P j x F b n R y e S B U e X B l P S J G a W x s Q 2 9 1 b n Q i I F Z h b H V l P S J s M T A 1 M C I g L z 4 8 R W 5 0 c n k g V H l w Z T 0 i R m l s b E N v b H V t b l R 5 c G V z I i B W Y W x 1 Z T 0 i c 0 F B Q U F B Q T 0 9 I i A v P j x F b n R y e S B U e X B l P S J G a W x s V G F y Z 2 V 0 I i B W Y W x 1 Z T 0 i c 2 N v b n Z l c n R f S U 5 S I i A v P j w v U 3 R h Y m x l R W 5 0 c m l l c z 4 8 L 0 l 0 Z W 0 + P E l 0 Z W 0 + P E l 0 Z W 1 M b 2 N h d G l v b j 4 8 S X R l b V R 5 c G U + R m 9 y b X V s Y T w v S X R l b V R 5 c G U + P E l 0 Z W 1 Q Y X R o P l N l Y 3 R p b 2 4 x L y U z R m N v b n Z l c n Q l M 0 R J T l I v U 2 9 1 c m N l P C 9 J d G V t U G F 0 a D 4 8 L 0 l 0 Z W 1 M b 2 N h d G l v b j 4 8 U 3 R h Y m x l R W 5 0 c m l l c y A v P j w v S X R l b T 4 8 S X R l b T 4 8 S X R l b U x v Y 2 F 0 a W 9 u P j x J d G V t V H l w Z T 5 G b 3 J t d W x h P C 9 J d G V t V H l w Z T 4 8 S X R l b V B h d G g + U 2 V j d G l v b j E v J T N G Y 2 9 u d m V y d C U z R E l O U i 9 D b 2 5 2 Z X J 0 Z W Q l M j B 0 b y U y M F R h Y m x l P C 9 J d G V t U G F 0 a D 4 8 L 0 l 0 Z W 1 M b 2 N h d G l v b j 4 8 U 3 R h Y m x l R W 5 0 c m l l c y A v P j w v S X R l b T 4 8 S X R l b T 4 8 S X R l b U x v Y 2 F 0 a W 9 u P j x J d G V t V H l w Z T 5 G b 3 J t d W x h P C 9 J d G V t V H l w Z T 4 8 S X R l b V B h d G g + U 2 V j d G l v b j E v J T N G Y 2 9 u d m V y d C U z R E l O U i 9 F e H B h b m R l Z C U y M E N v b H V t b j E 8 L 0 l 0 Z W 1 Q Y X R o P j w v S X R l b U x v Y 2 F 0 a W 9 u P j x T d G F i b G V F b n R y a W V z I C 8 + P C 9 J d G V t P j x J d G V t P j x J d G V t T G 9 j Y X R p b 2 4 + P E l 0 Z W 1 U e X B l P k Z v c m 1 1 b G E 8 L 0 l 0 Z W 1 U e X B l P j x J d G V t U G F 0 a D 5 T Z W N 0 a W 9 u M S 8 l M 0 Z j b 2 5 2 Z X J 0 J T N E S U 5 S L 1 J l b W 9 2 Z W Q l M j B P d G h l c i U y M E N v b H V t b n M 8 L 0 l 0 Z W 1 Q Y X R o P j w v S X R l b U x v Y 2 F 0 a W 9 u P j x T d G F i b G V F b n R y a W V z I C 8 + P C 9 J d G V t P j x J d G V t P j x J d G V t T G 9 j Y X R p b 2 4 + P E l 0 Z W 1 U e X B l P k Z v c m 1 1 b G E 8 L 0 l 0 Z W 1 U e X B l P j x J d G V t U G F 0 a D 5 T Z W N 0 a W 9 u M S 9 T Z W x s a W 4 l M j B C V E M 8 L 0 l 0 Z W 1 Q Y X R o P j w v S X R l b U x v Y 2 F 0 a W 9 u P j x T d G F i b G V F b n R y a W V z P j x F b n R y e S B U e X B l P S J J c 1 B y a X Z h d G U i I F Z h b H V l P S J s M C I g L z 4 8 R W 5 0 c n k g V H l w Z T 0 i T m F t Z V V w Z G F 0 Z W R B Z n R l c k Z p b G w i I F Z h b H V l P S J s M C I g L z 4 8 R W 5 0 c n k g V H l w Z T 0 i Q n V m Z m V y T m V 4 d F J l Z n J l c 2 g i I F Z h b H V l P S J s M S I g L z 4 8 R W 5 0 c n k g V H l w Z T 0 i U m V z d W x 0 V H l w Z S I g V m F s d W U 9 I n N F e G N l c H R p b 2 4 i I C 8 + P E V u d H J 5 I F R 5 c G U 9 I k Z p b G x F b m F i b G V k I i B W Y W x 1 Z T 0 i b D E i I C 8 + P E V u d H J 5 I F R 5 c G U 9 I k Z p b G x P Y m p l Y 3 R U e X B l I i B W Y W x 1 Z T 0 i c 1 R h Y m x l I i A v P j x F b n R y e S B U e X B l P S J G a W x s V G 9 E Y X R h T W 9 k Z W x F b m F i b G V k I i B W Y W x 1 Z T 0 i b D A i I C 8 + P E V u d H J 5 I F R 5 c G U 9 I k Z p b G x T d G F 0 d X M i I F Z h b H V l P S J z V 2 F p d G l u Z 0 Z v c k V 4 Y 2 V s U m V m c m V z a C I g L z 4 8 R W 5 0 c n k g V H l w Z T 0 i R m l s b E N v d W 5 0 I i B W Y W x 1 Z T 0 i b D A i I C 8 + P E V u d H J 5 I F R 5 c G U 9 I k Z p b G x F c n J v c k N v d W 5 0 I i B W Y W x 1 Z T 0 i b D A i I C 8 + P E V u d H J 5 I F R 5 c G U 9 I k Z p b G x D b 2 x 1 b W 5 U e X B l c y I g V m F s d W U 9 I n N C Z 0 E 9 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Z p b G x D b 2 x 1 b W 5 O Y W 1 l c y I g V m F s d W U 9 I n N b J n F 1 b 3 Q 7 T m F t Z S Z x d W 9 0 O y w m c X V v d D t W Y W x 1 Z S Z x d W 9 0 O 1 0 i I C 8 + P E V u d H J 5 I F R 5 c G U 9 I l F 1 Z X J 5 S U Q i I F Z h b H V l P S J z Z j E 5 Y j k 5 Z D k t Y T g 4 Y y 0 0 Z T Q 0 L T k 0 N G Q t N T R j Y T Z h N T F l Y 2 U 5 I i A v P j x F b n R y e S B U e X B l P S J G a W x s R X J y b 3 J D b 2 R l I i B W Y W x 1 Z T 0 i c 1 V u a 2 5 v d 2 4 i I C 8 + P E V u d H J 5 I F R 5 c G U 9 I l J l b G F 0 a W 9 u c 2 h p c E l u Z m 9 D b 2 5 0 Y W l u Z X I i I F Z h b H V l P S J z e y Z x d W 9 0 O 2 N v b H V t b k N v d W 5 0 J n F 1 b 3 Q 7 O j I s J n F 1 b 3 Q 7 a 2 V 5 Q 2 9 s d W 1 u T m F t Z X M m c X V v d D s 6 W 1 0 s J n F 1 b 3 Q 7 c X V l c n l S Z W x h d G l v b n N o a X B z J n F 1 b 3 Q 7 O l t d L C Z x d W 9 0 O 2 N v b H V t b k l k Z W 5 0 a X R p Z X M m c X V v d D s 6 W 2 5 1 b G w s b n V s b F 0 s J n F 1 b 3 Q 7 Q 2 9 s d W 1 u Q 2 9 1 b n Q m c X V v d D s 6 M i w m c X V v d D t L Z X l D b 2 x 1 b W 5 O Y W 1 l c y Z x d W 9 0 O z p b X S w m c X V v d D t D b 2 x 1 b W 5 J Z G V u d G l 0 a W V z J n F 1 b 3 Q 7 O l t u d W x s L G 5 1 b G x d L C Z x d W 9 0 O 1 J l b G F 0 a W 9 u c 2 h p c E l u Z m 8 m c X V v d D s 6 W 1 1 9 I i A v P j x F b n R y e S B U e X B l P S J G a W x s V G F y Z 2 V 0 I i B W Y W x 1 Z T 0 i c 1 N l b G x p b l 9 C V E M i I C 8 + P E V u d H J 5 I F R 5 c G U 9 I k Z p b G x M Y X N 0 V X B k Y X R l Z C I g V m F s d W U 9 I m Q y M D E 3 L T A 4 L T E x V D E 0 O j E 2 O j I z L j I w N j U 5 N T R a I i A v P j w v U 3 R h Y m x l R W 5 0 c m l l c z 4 8 L 0 l 0 Z W 0 + P E l 0 Z W 0 + P E l 0 Z W 1 M b 2 N h d G l v b j 4 8 S X R l b V R 5 c G U + R m 9 y b X V s Y T w v S X R l b V R 5 c G U + P E l 0 Z W 1 Q Y X R o P l N l Y 3 R p b 2 4 x L 1 N l b G x p b i U y M E J U Q y 9 T b 3 V y Y 2 U 8 L 0 l 0 Z W 1 Q Y X R o P j w v S X R l b U x v Y 2 F 0 a W 9 u P j x T d G F i b G V F b n R y a W V z I C 8 + P C 9 J d G V t P j w v S X R l b X M + P C 9 M b 2 N h b F B h Y 2 t h Z 2 V N Z X R h Z G F 0 Y U Z p b G U + F g A A A F B L B Q Y A A A A A A A A A A A A A A A A A A A A A A A A m A Q A A A Q A A A N C M n d 8 B F d E R j H o A w E / C l + s B A A A A s v 0 s x N Y 1 x E K P u A U u g Y 3 X F Q A A A A A C A A A A A A A Q Z g A A A A E A A C A A A A B k d 5 F a t K Z 1 5 V N 0 9 l X q x W 0 j f T j S s V / h g u 3 w 9 L 1 R d M h p + g A A A A A O g A A A A A I A A C A A A A B 3 G 9 D j c X s U K 5 P V c s 4 B L 9 D 6 q 4 Q t F P B e l 4 p 0 i i / W e 1 Q y 1 F A A A A C K 1 m J L F l R i m L L 4 e Z P w W m s f O A M a k X R T B I z 0 m G g v R y 0 h S L 9 R N / H h q q J 5 y k / U I H S N 2 D K C k 9 W s x q m i / o w o X t L E p S G P W t F 5 K L i U C K j a 7 7 v U F M p R Y U A A A A C n P R M / o 3 T V 3 F n 2 Z w L H H 7 w K w x 9 p J j 3 l l Z v E U O m a + 1 h z t S w N 2 G S o V F k c / 4 8 s Z n O W M + k 5 y G 1 e h n m f m R h P Z C 5 B Z j 2 1 < / D a t a M a s h u p > 
</file>

<file path=customXml/itemProps1.xml><?xml version="1.0" encoding="utf-8"?>
<ds:datastoreItem xmlns:ds="http://schemas.openxmlformats.org/officeDocument/2006/customXml" ds:itemID="{4F6EEF36-6480-4637-8C44-7EBB49A768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Buying</vt:lpstr>
      <vt:lpstr>Selling</vt:lpstr>
      <vt:lpstr>Support</vt:lpstr>
      <vt:lpstr>APIs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abbas.hyder</dc:creator>
  <cp:lastModifiedBy>abbas.hyder</cp:lastModifiedBy>
  <dcterms:created xsi:type="dcterms:W3CDTF">2017-07-29T16:03:46Z</dcterms:created>
  <dcterms:modified xsi:type="dcterms:W3CDTF">2017-08-11T15:28:24Z</dcterms:modified>
</cp:coreProperties>
</file>