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0cb0b0c332cd5d5/Documents/GitHub/Data-Analytics-Project/"/>
    </mc:Choice>
  </mc:AlternateContent>
  <xr:revisionPtr revIDLastSave="190" documentId="8_{8F04A3FB-211A-4AE9-9937-F6DA33310BB3}" xr6:coauthVersionLast="47" xr6:coauthVersionMax="47" xr10:uidLastSave="{B24C3AB2-F470-49D8-9417-3FF5144013DD}"/>
  <bookViews>
    <workbookView xWindow="-98" yWindow="-98" windowWidth="21795" windowHeight="12975" activeTab="1" xr2:uid="{1020EA97-FEC1-482E-B1F2-3273220F7A98}"/>
  </bookViews>
  <sheets>
    <sheet name="Sheet1" sheetId="1" r:id="rId1"/>
    <sheet name="Budget Tracking Dashboard" sheetId="2" r:id="rId2"/>
  </sheets>
  <definedNames>
    <definedName name="_xlchart.v1.4" hidden="1">Sheet1!$A$6:$A$11</definedName>
    <definedName name="_xlchart.v1.5" hidden="1">Sheet1!$B$6:$B$11</definedName>
    <definedName name="_xlchart.v2.0" hidden="1">Sheet1!$A$13:$A$18</definedName>
    <definedName name="_xlchart.v2.1" hidden="1">Sheet1!$B$13:$B$18</definedName>
    <definedName name="_xlchart.v2.2" hidden="1">Sheet1!$A$13:$A$18</definedName>
    <definedName name="_xlchart.v2.3" hidden="1">Sheet1!$B$13:$B$18</definedName>
    <definedName name="_xlchart.v2.6" hidden="1">Sheet1!$A$13:$A$18</definedName>
    <definedName name="_xlchart.v2.7" hidden="1">Sheet1!$B$13:$B$18</definedName>
    <definedName name="_xlchart.v2.8" hidden="1">Sheet1!$A$14:$A$19</definedName>
    <definedName name="_xlchart.v2.9" hidden="1">Sheet1!$B$14:$B$19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18" i="1"/>
  <c r="B21" i="1"/>
  <c r="B22" i="1" s="1"/>
  <c r="B13" i="1"/>
  <c r="B7" i="1"/>
  <c r="B15" i="1"/>
  <c r="B17" i="1"/>
  <c r="B16" i="1"/>
  <c r="B14" i="1"/>
  <c r="B11" i="1"/>
  <c r="B10" i="1"/>
  <c r="C11" i="1"/>
  <c r="C7" i="1"/>
</calcChain>
</file>

<file path=xl/sharedStrings.xml><?xml version="1.0" encoding="utf-8"?>
<sst xmlns="http://schemas.openxmlformats.org/spreadsheetml/2006/main" count="22" uniqueCount="22">
  <si>
    <t>Budget Tracking Dashboard</t>
  </si>
  <si>
    <t xml:space="preserve">Income </t>
  </si>
  <si>
    <t xml:space="preserve">Salary </t>
  </si>
  <si>
    <t>Tax (20%)</t>
  </si>
  <si>
    <t>Formula</t>
  </si>
  <si>
    <t xml:space="preserve">Super </t>
  </si>
  <si>
    <t>Insu.</t>
  </si>
  <si>
    <t>Bonus</t>
  </si>
  <si>
    <t>Net Inc</t>
  </si>
  <si>
    <t>Rent</t>
  </si>
  <si>
    <t xml:space="preserve">Yearly Rent </t>
  </si>
  <si>
    <t>Food</t>
  </si>
  <si>
    <t xml:space="preserve">Yearly Eating </t>
  </si>
  <si>
    <t>Car</t>
  </si>
  <si>
    <t xml:space="preserve">Car Rent </t>
  </si>
  <si>
    <t xml:space="preserve">Petrol </t>
  </si>
  <si>
    <t>Fule</t>
  </si>
  <si>
    <t>Mobile Bill</t>
  </si>
  <si>
    <t>Net Exp.</t>
  </si>
  <si>
    <t>Net Profit</t>
  </si>
  <si>
    <t>Net Exp %</t>
  </si>
  <si>
    <t>Net Sav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</si>
</sst>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_-[$$-C09]* #,##0.00_-;\-[$$-C09]* #,##0.00_-;_-[$$-C09]* &quot;-&quot;??_-;_-@_-"/>
    <numFmt numFmtId="167" formatCode="_-[$$-C09]* #,##0_-;\-[$$-C09]* #,##0_-;_-[$$-C09]* &quot;-&quot;??_-;_-@_-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9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4"/>
      <name val="Aptos Narrow"/>
      <family val="2"/>
      <scheme val="minor"/>
    </font>
    <font>
      <b/>
      <sz val="11"/>
      <color theme="7" tint="-0.249977111117893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b/>
      <u/>
      <sz val="11"/>
      <color theme="5" tint="-0.249977111117893"/>
      <name val="Aptos Narrow"/>
      <family val="2"/>
      <scheme val="minor"/>
    </font>
    <font>
      <b/>
      <u/>
      <sz val="11"/>
      <color theme="8" tint="0.3999755851924192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</cellStyleXfs>
  <cellXfs count="22">
    <xf numFmtId="0" fontId="0" fillId="0" borderId="0" xfId="0"/>
    <xf numFmtId="0" fontId="3" fillId="0" borderId="0" xfId="0" applyFont="1"/>
    <xf numFmtId="0" fontId="4" fillId="2" borderId="0" xfId="3" applyFont="1" applyFill="1" applyBorder="1" applyAlignment="1">
      <alignment horizontal="center"/>
    </xf>
    <xf numFmtId="0" fontId="0" fillId="0" borderId="0" xfId="0" applyNumberFormat="1"/>
    <xf numFmtId="0" fontId="9" fillId="0" borderId="0" xfId="0" applyFont="1"/>
    <xf numFmtId="44" fontId="10" fillId="0" borderId="0" xfId="1" applyFont="1"/>
    <xf numFmtId="44" fontId="10" fillId="0" borderId="0" xfId="0" applyNumberFormat="1" applyFont="1"/>
    <xf numFmtId="0" fontId="3" fillId="0" borderId="3" xfId="0" applyFont="1" applyBorder="1"/>
    <xf numFmtId="0" fontId="3" fillId="0" borderId="4" xfId="0" applyFont="1" applyBorder="1" applyAlignment="1">
      <alignment horizontal="center"/>
    </xf>
    <xf numFmtId="167" fontId="5" fillId="0" borderId="2" xfId="1" applyNumberFormat="1" applyFont="1" applyBorder="1" applyAlignment="1">
      <alignment horizontal="center"/>
    </xf>
    <xf numFmtId="167" fontId="6" fillId="0" borderId="6" xfId="0" applyNumberFormat="1" applyFont="1" applyBorder="1" applyAlignment="1">
      <alignment horizontal="center"/>
    </xf>
    <xf numFmtId="44" fontId="7" fillId="0" borderId="6" xfId="1" applyFont="1" applyBorder="1"/>
    <xf numFmtId="44" fontId="8" fillId="0" borderId="7" xfId="1" applyFont="1" applyBorder="1"/>
    <xf numFmtId="44" fontId="3" fillId="0" borderId="7" xfId="1" applyFont="1" applyBorder="1"/>
    <xf numFmtId="167" fontId="3" fillId="0" borderId="8" xfId="0" applyNumberFormat="1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0" fillId="0" borderId="5" xfId="0" applyBorder="1"/>
    <xf numFmtId="164" fontId="11" fillId="0" borderId="0" xfId="0" applyNumberFormat="1" applyFont="1"/>
    <xf numFmtId="9" fontId="11" fillId="0" borderId="0" xfId="2" applyFont="1"/>
    <xf numFmtId="9" fontId="11" fillId="0" borderId="0" xfId="0" applyNumberFormat="1" applyFont="1"/>
  </cellXfs>
  <cellStyles count="4">
    <cellStyle name="Currency" xfId="1" builtinId="4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3" Type="http://schemas.microsoft.com/office/2011/relationships/chartColorStyle" Target="colors2.xml"/><Relationship Id="rId2" Type="http://schemas.microsoft.com/office/2011/relationships/chartStyle" Target="style2.xml"/><Relationship Id="rId1" Type="http://schemas.openxmlformats.org/officeDocument/2006/relationships/image" Target="../media/image1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2400" b="1"/>
              <a:t>%</a:t>
            </a:r>
            <a:r>
              <a:rPr lang="en-AU" sz="2400" b="1" baseline="0"/>
              <a:t> Breakdown </a:t>
            </a:r>
            <a:endParaRPr lang="en-AU" sz="2400" b="1"/>
          </a:p>
        </c:rich>
      </c:tx>
      <c:overlay val="0"/>
      <c:spPr>
        <a:solidFill>
          <a:schemeClr val="accent3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7DA-43C3-8A49-C1894B73E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DA-43C3-8A49-C1894B73E9C9}"/>
              </c:ext>
            </c:extLst>
          </c:dPt>
          <c:dLbls>
            <c:dLbl>
              <c:idx val="0"/>
              <c:layout>
                <c:manualLayout>
                  <c:x val="0.2027778871391076"/>
                  <c:y val="-0.14351833624963548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647807F3-FE04-4CDC-BA17-1951067E5F59}" type="VALUE">
                      <a:rPr lang="en-US" sz="3200"/>
                      <a:pPr>
                        <a:defRPr/>
                      </a:pPr>
                      <a:t>[VALUE]</a:t>
                    </a:fld>
                    <a:endParaRPr lang="en-AU"/>
                  </a:p>
                </c:rich>
              </c:tx>
              <c:spPr>
                <a:solidFill>
                  <a:schemeClr val="accent1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990266841644791"/>
                      <c:h val="0.2036344415281422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7DA-43C3-8A49-C1894B73E9C9}"/>
                </c:ext>
              </c:extLst>
            </c:dLbl>
            <c:dLbl>
              <c:idx val="1"/>
              <c:layout>
                <c:manualLayout>
                  <c:x val="-0.24166666666666667"/>
                  <c:y val="-6.0011665208515599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4C51BE6-752F-4C65-996F-56C6CCE53909}" type="VALUE">
                      <a:rPr lang="en-US" sz="3200" b="1"/>
                      <a:pPr>
                        <a:defRPr/>
                      </a:pPr>
                      <a:t>[VALUE]</a:t>
                    </a:fld>
                    <a:endParaRPr lang="en-AU"/>
                  </a:p>
                </c:rich>
              </c:tx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A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7DA-43C3-8A49-C1894B73E9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Sheet1!$A$22:$A$23</c:f>
              <c:strCache>
                <c:ptCount val="2"/>
                <c:pt idx="0">
                  <c:v>Net Sav %</c:v>
                </c:pt>
                <c:pt idx="1">
                  <c:v>Net Exp %</c:v>
                </c:pt>
              </c:strCache>
            </c:strRef>
          </c:cat>
          <c:val>
            <c:numRef>
              <c:f>Sheet1!$B$22:$B$23</c:f>
              <c:numCache>
                <c:formatCode>0%</c:formatCode>
                <c:ptCount val="2"/>
                <c:pt idx="0">
                  <c:v>0.33419354838709675</c:v>
                </c:pt>
                <c:pt idx="1">
                  <c:v>0.66580645161290319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DA-43C3-8A49-C1894B73E9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val">
        <cx:f>_xlchart.v1.5</cx:f>
      </cx:numDim>
    </cx:data>
  </cx:chartData>
  <cx:chart>
    <cx:title pos="t" align="ctr" overlay="0">
      <cx:tx>
        <cx:txData>
          <cx:v>Income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chemeClr val="bg2"/>
              </a:solidFill>
              <a:latin typeface="Aptos Narrow" panose="02110004020202020204"/>
            </a:rPr>
            <a:t>Income Breakdown</a:t>
          </a:r>
        </a:p>
      </cx:txPr>
    </cx:title>
    <cx:plotArea>
      <cx:plotAreaRegion>
        <cx:plotSurface>
          <cx:spPr>
            <a:ln>
              <a:solidFill>
                <a:schemeClr val="bg1"/>
              </a:solidFill>
            </a:ln>
          </cx:spPr>
        </cx:plotSurface>
        <cx:series layoutId="waterfall" uniqueId="{3C7C7895-4B9F-4B0B-9D50-16FE2F776306}">
          <cx:spPr>
            <a:ln>
              <a:solidFill>
                <a:schemeClr val="tx1">
                  <a:alpha val="99000"/>
                </a:schemeClr>
              </a:solidFill>
            </a:ln>
          </cx:spPr>
          <cx:dataPt idx="0">
            <cx:spPr>
              <a:solidFill>
                <a:srgbClr val="0E2841">
                  <a:lumMod val="25000"/>
                  <a:lumOff val="75000"/>
                </a:srgbClr>
              </a:solidFill>
            </cx:spPr>
          </cx:dataPt>
          <cx:dataPt idx="1">
            <cx:spPr>
              <a:solidFill>
                <a:srgbClr val="FF0000"/>
              </a:solidFill>
            </cx:spPr>
          </cx:dataPt>
          <cx:dataPt idx="2">
            <cx:spPr>
              <a:solidFill>
                <a:srgbClr val="FF0000"/>
              </a:solidFill>
            </cx:spPr>
          </cx:dataPt>
          <cx:dataPt idx="3">
            <cx:spPr>
              <a:solidFill>
                <a:srgbClr val="FF0000"/>
              </a:solidFill>
            </cx:spPr>
          </cx:dataPt>
          <cx:dataPt idx="4">
            <cx:spPr>
              <a:solidFill>
                <a:srgbClr val="0E2841">
                  <a:lumMod val="25000"/>
                  <a:lumOff val="75000"/>
                </a:srgbClr>
              </a:solidFill>
            </cx:spPr>
          </cx:dataPt>
          <cx:dataPt idx="5">
            <cx:spPr>
              <a:solidFill>
                <a:srgbClr val="4EA72E">
                  <a:lumMod val="60000"/>
                  <a:lumOff val="40000"/>
                </a:srgbClr>
              </a:solidFill>
            </cx:spPr>
          </cx:dataPt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/>
                </a:pPr>
                <a:endParaRPr lang="en-US" sz="900" b="1" i="0" u="none" strike="noStrike" baseline="0">
                  <a:solidFill>
                    <a:sysClr val="window" lastClr="FFFFFF">
                      <a:lumMod val="95000"/>
                    </a:sysClr>
                  </a:solidFill>
                  <a:latin typeface="Aptos Narrow" panose="02110004020202020204"/>
                </a:endParaRPr>
              </a:p>
            </cx:txPr>
            <cx:visibility seriesName="0" categoryName="0" value="1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 b="1"/>
                  </a:pPr>
                  <a:r>
                    <a:rPr lang="en-US" sz="900" b="1" i="0" u="none" strike="noStrike" baseline="0">
                      <a:solidFill>
                        <a:sysClr val="window" lastClr="FFFFFF">
                          <a:lumMod val="95000"/>
                        </a:sysClr>
                      </a:solidFill>
                      <a:latin typeface="Aptos Narrow" panose="02110004020202020204"/>
                    </a:rPr>
                    <a:t> $100,000 </a:t>
                  </a:r>
                </a:p>
              </cx:txPr>
            </cx:dataLabel>
          </cx:dataLabels>
          <cx:dataId val="0"/>
          <cx:layoutPr>
            <cx:visibility connectorLines="0"/>
            <cx:subtotals>
              <cx:idx val="0"/>
              <cx:idx val="5"/>
            </cx:subtotals>
          </cx:layoutPr>
        </cx:series>
      </cx:plotAreaRegion>
      <cx:axis id="0">
        <cx:catScaling gapWidth="0.5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" lastClr="FFFFFF">
                  <a:lumMod val="95000"/>
                </a:sysClr>
              </a:solidFill>
              <a:latin typeface="Aptos Narrow" panose="0211000402020202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/>
            </a:pPr>
            <a:endParaRPr lang="en-US" sz="900" b="1" i="0" u="none" strike="noStrike" baseline="0">
              <a:solidFill>
                <a:sysClr val="window" lastClr="FFFFFF">
                  <a:lumMod val="95000"/>
                </a:sysClr>
              </a:solidFill>
              <a:latin typeface="Aptos Narrow" panose="02110004020202020204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endParaRPr lang="en-US" sz="900" b="1" i="0" u="none" strike="noStrike" baseline="0">
            <a:solidFill>
              <a:sysClr val="window" lastClr="FFFFFF">
                <a:lumMod val="95000"/>
              </a:sysClr>
            </a:solidFill>
            <a:latin typeface="Aptos Narrow" panose="02110004020202020204"/>
          </a:endParaRPr>
        </a:p>
      </cx:txPr>
    </cx:legend>
  </cx:chart>
  <cx:spPr>
    <a:ln cmpd="dbl">
      <a:solidFill>
        <a:srgbClr val="FFFF00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_xlchart.v2.6</cx:f>
      </cx:strDim>
      <cx:numDim type="val">
        <cx:f>_xlchart.v2.7</cx:f>
      </cx:numDim>
    </cx:data>
  </cx:chartData>
  <cx:chart>
    <cx:title pos="t" align="ctr" overlay="0">
      <cx:tx>
        <cx:txData>
          <cx:v>Net Expenses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Net Expenses </a:t>
          </a:r>
        </a:p>
      </cx:txPr>
    </cx:title>
    <cx:plotArea>
      <cx:plotAreaRegion>
        <cx:series layoutId="funnel" uniqueId="{BFC3E1F1-0BAF-4431-9BBF-96DD230DE91C}">
          <cx:spPr>
            <a:blipFill>
              <a:blip r:embed="rId1"/>
              <a:stretch>
                <a:fillRect/>
              </a:stretch>
            </a:blipFill>
          </cx:spPr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24093</xdr:colOff>
      <xdr:row>14</xdr:row>
      <xdr:rowOff>108569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5517C5B-E4B4-487A-9D53-8F4D4AF346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0975"/>
              <a:ext cx="4557993" cy="24612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0</xdr:colOff>
      <xdr:row>1</xdr:row>
      <xdr:rowOff>0</xdr:rowOff>
    </xdr:from>
    <xdr:to>
      <xdr:col>15</xdr:col>
      <xdr:colOff>38100</xdr:colOff>
      <xdr:row>14</xdr:row>
      <xdr:rowOff>128588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4CB8F73-19EC-4B56-BA51-4A4527D6D6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81600" y="180975"/>
              <a:ext cx="4572000" cy="24812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0</xdr:colOff>
      <xdr:row>17</xdr:row>
      <xdr:rowOff>0</xdr:rowOff>
    </xdr:from>
    <xdr:to>
      <xdr:col>11</xdr:col>
      <xdr:colOff>38100</xdr:colOff>
      <xdr:row>32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B57B11-1487-4C57-AFAA-5C1F5A3340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1E2B5-17D4-4A1A-9E45-1504691C99F4}">
  <dimension ref="A1:F23"/>
  <sheetViews>
    <sheetView topLeftCell="A3" zoomScale="112" workbookViewId="0">
      <selection activeCell="C7" sqref="C7"/>
    </sheetView>
  </sheetViews>
  <sheetFormatPr defaultRowHeight="14.25" x14ac:dyDescent="0.45"/>
  <cols>
    <col min="1" max="1" width="9.06640625" style="1"/>
    <col min="2" max="2" width="13.265625" style="4" bestFit="1" customWidth="1"/>
    <col min="3" max="3" width="16.1328125" customWidth="1"/>
  </cols>
  <sheetData>
    <row r="1" spans="1:6" ht="19.5" x14ac:dyDescent="0.6">
      <c r="C1" s="2" t="s">
        <v>0</v>
      </c>
      <c r="D1" s="2"/>
      <c r="E1" s="2"/>
      <c r="F1" s="2"/>
    </row>
    <row r="5" spans="1:6" x14ac:dyDescent="0.45">
      <c r="A5" s="7" t="s">
        <v>1</v>
      </c>
      <c r="B5" s="8" t="s">
        <v>4</v>
      </c>
    </row>
    <row r="6" spans="1:6" x14ac:dyDescent="0.45">
      <c r="A6" s="15" t="s">
        <v>2</v>
      </c>
      <c r="B6" s="9">
        <v>100000</v>
      </c>
    </row>
    <row r="7" spans="1:6" x14ac:dyDescent="0.45">
      <c r="A7" s="16" t="s">
        <v>3</v>
      </c>
      <c r="B7" s="10">
        <f>-30%*B6</f>
        <v>-30000</v>
      </c>
      <c r="C7" s="3" t="str">
        <f ca="1">_xlfn.FORMULATEXT(B7)</f>
        <v>=-30%*B6</v>
      </c>
    </row>
    <row r="8" spans="1:6" x14ac:dyDescent="0.45">
      <c r="A8" s="16" t="s">
        <v>5</v>
      </c>
      <c r="B8" s="11">
        <v>-5000</v>
      </c>
    </row>
    <row r="9" spans="1:6" x14ac:dyDescent="0.45">
      <c r="A9" s="16" t="s">
        <v>6</v>
      </c>
      <c r="B9" s="12">
        <v>-8000</v>
      </c>
      <c r="D9" s="18"/>
    </row>
    <row r="10" spans="1:6" x14ac:dyDescent="0.45">
      <c r="A10" s="16" t="s">
        <v>7</v>
      </c>
      <c r="B10" s="13">
        <f>5%*B6</f>
        <v>5000</v>
      </c>
    </row>
    <row r="11" spans="1:6" x14ac:dyDescent="0.45">
      <c r="A11" s="17" t="s">
        <v>8</v>
      </c>
      <c r="B11" s="14">
        <f>SUM(B6:B10)</f>
        <v>62000</v>
      </c>
      <c r="C11" t="str">
        <f ca="1">_xlfn.FORMULATEXT(B11)</f>
        <v>=SUM(B6:B10)</v>
      </c>
    </row>
    <row r="13" spans="1:6" x14ac:dyDescent="0.45">
      <c r="A13" s="1" t="s">
        <v>18</v>
      </c>
      <c r="B13" s="6">
        <f>SUM(B14:B18)</f>
        <v>41280</v>
      </c>
    </row>
    <row r="14" spans="1:6" x14ac:dyDescent="0.45">
      <c r="A14" s="1" t="s">
        <v>9</v>
      </c>
      <c r="B14" s="5">
        <f>(300*4)*12</f>
        <v>14400</v>
      </c>
      <c r="C14" t="s">
        <v>10</v>
      </c>
    </row>
    <row r="15" spans="1:6" x14ac:dyDescent="0.45">
      <c r="A15" s="1" t="s">
        <v>15</v>
      </c>
      <c r="B15" s="5">
        <f>(200*4)*12</f>
        <v>9600</v>
      </c>
      <c r="C15" t="s">
        <v>16</v>
      </c>
    </row>
    <row r="16" spans="1:6" x14ac:dyDescent="0.45">
      <c r="A16" s="1" t="s">
        <v>11</v>
      </c>
      <c r="B16" s="5">
        <f>(20*30)*12</f>
        <v>7200</v>
      </c>
      <c r="C16" t="s">
        <v>12</v>
      </c>
    </row>
    <row r="17" spans="1:3" x14ac:dyDescent="0.45">
      <c r="A17" s="1" t="s">
        <v>13</v>
      </c>
      <c r="B17" s="5">
        <f>(150*4)*12</f>
        <v>7200</v>
      </c>
      <c r="C17" t="s">
        <v>14</v>
      </c>
    </row>
    <row r="18" spans="1:3" x14ac:dyDescent="0.45">
      <c r="A18" s="1" t="s">
        <v>17</v>
      </c>
      <c r="B18" s="5">
        <f>(60*4)*12</f>
        <v>2880</v>
      </c>
    </row>
    <row r="21" spans="1:3" x14ac:dyDescent="0.45">
      <c r="A21" s="1" t="s">
        <v>19</v>
      </c>
      <c r="B21" s="19">
        <f>B11-B13</f>
        <v>20720</v>
      </c>
    </row>
    <row r="22" spans="1:3" x14ac:dyDescent="0.45">
      <c r="A22" s="1" t="s">
        <v>21</v>
      </c>
      <c r="B22" s="20">
        <f>B21/B11</f>
        <v>0.33419354838709675</v>
      </c>
    </row>
    <row r="23" spans="1:3" x14ac:dyDescent="0.45">
      <c r="A23" s="1" t="s">
        <v>20</v>
      </c>
      <c r="B23" s="21">
        <f>1-B22</f>
        <v>0.66580645161290319</v>
      </c>
    </row>
  </sheetData>
  <sortState xmlns:xlrd2="http://schemas.microsoft.com/office/spreadsheetml/2017/richdata2" ref="A13:C19">
    <sortCondition descending="1" ref="B13:B19"/>
  </sortState>
  <mergeCells count="1">
    <mergeCell ref="C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EF61B-E0EE-459D-87EA-13142173279E}">
  <dimension ref="A1"/>
  <sheetViews>
    <sheetView showGridLines="0" tabSelected="1" workbookViewId="0">
      <selection activeCell="M23" sqref="M23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Budget Tracking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Vivekanand Rankhambe</dc:creator>
  <cp:lastModifiedBy>Aditya Vivekanand Rankhambe</cp:lastModifiedBy>
  <dcterms:created xsi:type="dcterms:W3CDTF">2025-06-10T09:15:21Z</dcterms:created>
  <dcterms:modified xsi:type="dcterms:W3CDTF">2025-06-10T11:41:17Z</dcterms:modified>
</cp:coreProperties>
</file>